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475" tabRatio="858" activeTab="0"/>
  </bookViews>
  <sheets>
    <sheet name="Titul" sheetId="1" r:id="rId1"/>
    <sheet name="K.O. muži" sheetId="2" r:id="rId2"/>
    <sheet name="K.O. ženy" sheetId="3" r:id="rId3"/>
    <sheet name="Výsledková listina" sheetId="4" r:id="rId4"/>
    <sheet name="Absolutní-BODY" sheetId="5" r:id="rId5"/>
    <sheet name="Liga-kolo-M" sheetId="6" r:id="rId6"/>
    <sheet name="Liga-kolo-Z" sheetId="7" r:id="rId7"/>
    <sheet name="Liga-kolo-J" sheetId="8" r:id="rId8"/>
    <sheet name="Liga-S" sheetId="9" r:id="rId9"/>
    <sheet name="Liga-Jz" sheetId="10" r:id="rId10"/>
    <sheet name="Liga-celkem" sheetId="11" r:id="rId11"/>
    <sheet name="statistika celkem" sheetId="12" r:id="rId12"/>
    <sheet name="statistika extraliga" sheetId="13" r:id="rId13"/>
  </sheets>
  <externalReferences>
    <externalReference r:id="rId16"/>
    <externalReference r:id="rId17"/>
  </externalReferences>
  <definedNames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9">#REF!</definedName>
    <definedName name="Excel_BuiltIn_Print_Area_4" localSheetId="7">#REF!</definedName>
    <definedName name="Excel_BuiltIn_Print_Area_4" localSheetId="6">#REF!</definedName>
    <definedName name="Excel_BuiltIn_Print_Area_4" localSheetId="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9">#REF!</definedName>
    <definedName name="Excel_BuiltIn_Print_Area_7" localSheetId="7">#REF!</definedName>
    <definedName name="Excel_BuiltIn_Print_Area_7" localSheetId="6">#REF!</definedName>
    <definedName name="Excel_BuiltIn_Print_Area_7" localSheetId="8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<sst xmlns="http://schemas.openxmlformats.org/spreadsheetml/2006/main" count="2036" uniqueCount="352">
  <si>
    <t>Bednář Otakar</t>
  </si>
  <si>
    <t>Foretník Štěpán</t>
  </si>
  <si>
    <t>Šelepa Jan</t>
  </si>
  <si>
    <t>Šafářová Jana</t>
  </si>
  <si>
    <t>SKDG Fortuna Radotín</t>
  </si>
  <si>
    <t>Nováková Nikola</t>
  </si>
  <si>
    <t>8.</t>
  </si>
  <si>
    <t>Adara Trnava (SK)</t>
  </si>
  <si>
    <t>Ředitel turnaje:</t>
  </si>
  <si>
    <t>Hlavní rozhodčí:</t>
  </si>
  <si>
    <t>Rozhodčí:</t>
  </si>
  <si>
    <t>Jury:</t>
  </si>
  <si>
    <t>Šmoldasová Dominika</t>
  </si>
  <si>
    <t>Satoranský Milan</t>
  </si>
  <si>
    <t xml:space="preserve"> </t>
  </si>
  <si>
    <t>E1</t>
  </si>
  <si>
    <t>B1</t>
  </si>
  <si>
    <t>E2</t>
  </si>
  <si>
    <t>B2</t>
  </si>
  <si>
    <t>E3</t>
  </si>
  <si>
    <t>B3</t>
  </si>
  <si>
    <t>r</t>
  </si>
  <si>
    <t>x</t>
  </si>
  <si>
    <t>21.-23.7.2011</t>
  </si>
  <si>
    <t>GOLFCLUB 85 Rakovník</t>
  </si>
  <si>
    <t>Mistrovství ČR kombi (MG+MTG)</t>
  </si>
  <si>
    <t>Jaroslav Řehák</t>
  </si>
  <si>
    <t>Tomáš Navrátil</t>
  </si>
  <si>
    <t>Ivan Doležel, Jiří Bednář, Petr Vlček, Aleš Rendl</t>
  </si>
  <si>
    <t>Jaroslav Řehák, Tomáš Navrátil, Martin Ječný, Milan Vymazal, Radek Doležel</t>
  </si>
  <si>
    <t xml:space="preserve">Finálové kolo  Extraliga smíšených družstev - 2010 / 2011 </t>
  </si>
  <si>
    <t>SK Tempo Praha</t>
  </si>
  <si>
    <t>1.DGC Bystřice</t>
  </si>
  <si>
    <t>MGC 90 Brno</t>
  </si>
  <si>
    <t>Hradečtí Orli</t>
  </si>
  <si>
    <t>Mistrovství ČR seniorských družstev 2011</t>
  </si>
  <si>
    <t>Mistrovství ČR žákovských družstev 2011</t>
  </si>
  <si>
    <t>Konečné pořadí extraligy družstev - 2010/2011</t>
  </si>
  <si>
    <t xml:space="preserve"> Extraliga                                    ženská družstva</t>
  </si>
  <si>
    <t>GP Rakovník</t>
  </si>
  <si>
    <t>GP Ostrava</t>
  </si>
  <si>
    <t>GP Plzeň</t>
  </si>
  <si>
    <t>GP Radotín</t>
  </si>
  <si>
    <t>GP 90 Brno</t>
  </si>
  <si>
    <t>MČR Rakovník</t>
  </si>
  <si>
    <t xml:space="preserve">1.DGC Bystřice p.H. </t>
  </si>
  <si>
    <t>Diskvalifikace družstva</t>
  </si>
  <si>
    <t>ŠK Adara Trnava</t>
  </si>
  <si>
    <t xml:space="preserve">1.DGC Bystřice p.H. "B" </t>
  </si>
  <si>
    <t xml:space="preserve">1.DGC Bystřice p.H. "A" </t>
  </si>
  <si>
    <t>Trnkal Milan</t>
  </si>
  <si>
    <t>1.KOLO</t>
  </si>
  <si>
    <t>OSMIFINÁLE</t>
  </si>
  <si>
    <t>ČTVRTFINÁLE</t>
  </si>
  <si>
    <t>SEMIFINÁLE</t>
  </si>
  <si>
    <t>S1 - B1</t>
  </si>
  <si>
    <t>S17 - B1</t>
  </si>
  <si>
    <t>S2 - E9</t>
  </si>
  <si>
    <t>S25 - E1</t>
  </si>
  <si>
    <t>S3 - E1</t>
  </si>
  <si>
    <t>S18 - B9</t>
  </si>
  <si>
    <t>S4 - B9</t>
  </si>
  <si>
    <t>S29 - E1</t>
  </si>
  <si>
    <t>S6 - B6</t>
  </si>
  <si>
    <t>S19 - B6</t>
  </si>
  <si>
    <t>S6 - E4</t>
  </si>
  <si>
    <t>Nečekal František</t>
  </si>
  <si>
    <t>S26 - E7</t>
  </si>
  <si>
    <t>S7 - E6</t>
  </si>
  <si>
    <t>S20 - B4</t>
  </si>
  <si>
    <t>FINÁLE</t>
  </si>
  <si>
    <t>S8 - B4</t>
  </si>
  <si>
    <t>Vozár Jozef</t>
  </si>
  <si>
    <t>S31 - E1</t>
  </si>
  <si>
    <t>Molnár Karel</t>
  </si>
  <si>
    <t>S9 - B3</t>
  </si>
  <si>
    <t>S21 - B3</t>
  </si>
  <si>
    <t>o 3. místo</t>
  </si>
  <si>
    <t>S10 - E7</t>
  </si>
  <si>
    <t>S32 - E1</t>
  </si>
  <si>
    <t>S27 - E5</t>
  </si>
  <si>
    <t>S11 - E3</t>
  </si>
  <si>
    <t>S22 - B7</t>
  </si>
  <si>
    <t>S12 - B7</t>
  </si>
  <si>
    <t>S30 - E1</t>
  </si>
  <si>
    <t>S13 - B8</t>
  </si>
  <si>
    <t>S23 - B8</t>
  </si>
  <si>
    <t>S14 - E2</t>
  </si>
  <si>
    <t>S28 - E3</t>
  </si>
  <si>
    <t>S15 - E8</t>
  </si>
  <si>
    <t>S24 - B2</t>
  </si>
  <si>
    <t>S16 - B2</t>
  </si>
  <si>
    <t>S1 - E1</t>
  </si>
  <si>
    <t>S9 - B1</t>
  </si>
  <si>
    <t>S13 - E1</t>
  </si>
  <si>
    <t>S3 - E6</t>
  </si>
  <si>
    <t>S10 - B7</t>
  </si>
  <si>
    <t>S4 - E4</t>
  </si>
  <si>
    <t>S15 - E1</t>
  </si>
  <si>
    <t>S5 - E3</t>
  </si>
  <si>
    <t>Hirschmannová Dagmar</t>
  </si>
  <si>
    <t>S11 - B5</t>
  </si>
  <si>
    <t>S16 - E1</t>
  </si>
  <si>
    <t>S6 - E7</t>
  </si>
  <si>
    <t>S14 - E1</t>
  </si>
  <si>
    <t>S7 - E8</t>
  </si>
  <si>
    <t>S12 - B3</t>
  </si>
  <si>
    <t>S8 - E2</t>
  </si>
  <si>
    <t>Statistika - základní část</t>
  </si>
  <si>
    <t>Eternit</t>
  </si>
  <si>
    <t>Æ</t>
  </si>
  <si>
    <t>Pyramidy</t>
  </si>
  <si>
    <t>Looping</t>
  </si>
  <si>
    <t>Okno</t>
  </si>
  <si>
    <t>Stř.kruh</t>
  </si>
  <si>
    <t>Vlny</t>
  </si>
  <si>
    <t>Labyrint</t>
  </si>
  <si>
    <t>Příčky</t>
  </si>
  <si>
    <t>Klíny</t>
  </si>
  <si>
    <t>Šnek</t>
  </si>
  <si>
    <t>Úhel</t>
  </si>
  <si>
    <t>Lež.kužele</t>
  </si>
  <si>
    <t>Trubka</t>
  </si>
  <si>
    <t>Ledvina</t>
  </si>
  <si>
    <t>Most</t>
  </si>
  <si>
    <t>Plošina</t>
  </si>
  <si>
    <t>Okno na klínu</t>
  </si>
  <si>
    <t>Koš</t>
  </si>
  <si>
    <t>Blesk</t>
  </si>
  <si>
    <t>Beton</t>
  </si>
  <si>
    <t>Přímá</t>
  </si>
  <si>
    <t>Cihličky</t>
  </si>
  <si>
    <t>Velký hrad</t>
  </si>
  <si>
    <t>Monza</t>
  </si>
  <si>
    <t>Příkop</t>
  </si>
  <si>
    <t>Odpal</t>
  </si>
  <si>
    <t>Sopka</t>
  </si>
  <si>
    <t>Velké koleno</t>
  </si>
  <si>
    <t>Zeď</t>
  </si>
  <si>
    <t>Dvojmonza</t>
  </si>
  <si>
    <t>Kameny</t>
  </si>
  <si>
    <t>Malý hrad</t>
  </si>
  <si>
    <t>Malé koleno</t>
  </si>
  <si>
    <t>Vrata</t>
  </si>
  <si>
    <t>Holubník</t>
  </si>
  <si>
    <t>Brno</t>
  </si>
  <si>
    <t>Olomouc</t>
  </si>
  <si>
    <t>TEMPO</t>
  </si>
  <si>
    <t>Rakovník</t>
  </si>
  <si>
    <t>Bystřice</t>
  </si>
  <si>
    <t>Statistika - 5 družstev extraligy</t>
  </si>
  <si>
    <t>Martínek Ivo</t>
  </si>
  <si>
    <t>Komadová Miroslava</t>
  </si>
  <si>
    <t>Urbánek Michael</t>
  </si>
  <si>
    <t>Vlasák Roman</t>
  </si>
  <si>
    <t>Sedláček Břetislav</t>
  </si>
  <si>
    <t>Gerža Pavel</t>
  </si>
  <si>
    <t>J</t>
  </si>
  <si>
    <t>Kudyn Pavel</t>
  </si>
  <si>
    <t>Šlapák Michal</t>
  </si>
  <si>
    <t>Ječný Martin</t>
  </si>
  <si>
    <t>Trnkal Milan st.</t>
  </si>
  <si>
    <t>Rendl Aleš</t>
  </si>
  <si>
    <t>Ječná Ivana</t>
  </si>
  <si>
    <t>Molnár Karel ml.</t>
  </si>
  <si>
    <t>Bochumer MC (DE)</t>
  </si>
  <si>
    <t>Christu David</t>
  </si>
  <si>
    <t>Švehla Michal</t>
  </si>
  <si>
    <t>Kouřilová Petra</t>
  </si>
  <si>
    <t>Ju</t>
  </si>
  <si>
    <t>Jza</t>
  </si>
  <si>
    <t>Tietzová Kateřina</t>
  </si>
  <si>
    <t>Procházka Emil</t>
  </si>
  <si>
    <t>Vymazal Milan</t>
  </si>
  <si>
    <t>Mlčoch Martin</t>
  </si>
  <si>
    <t>Mlčoch Ondřej</t>
  </si>
  <si>
    <t>Soustružník Karel</t>
  </si>
  <si>
    <t>Moutvička Jaroslav</t>
  </si>
  <si>
    <t>Řehulka Jan</t>
  </si>
  <si>
    <t>Peňáz Josef</t>
  </si>
  <si>
    <t>Rimpler Josef</t>
  </si>
  <si>
    <t>SK Mlýn Přerov</t>
  </si>
  <si>
    <t>Macho Ivan</t>
  </si>
  <si>
    <t>Straško Marián</t>
  </si>
  <si>
    <t>Želizňák Jan</t>
  </si>
  <si>
    <t>Rieger Lumír</t>
  </si>
  <si>
    <t>Rejhon Zdeněk</t>
  </si>
  <si>
    <t>Dvořák Daniel</t>
  </si>
  <si>
    <t>Handlová Simona</t>
  </si>
  <si>
    <t>Fríd Petr</t>
  </si>
  <si>
    <t>Stančík Michal</t>
  </si>
  <si>
    <t>Šimon Martin ing.</t>
  </si>
  <si>
    <t>Fantal Jakub</t>
  </si>
  <si>
    <t>Škaloud Ondřej</t>
  </si>
  <si>
    <t>Škaloud Vít</t>
  </si>
  <si>
    <t>Škaloudová Dita</t>
  </si>
  <si>
    <t>Doležel Radek ml.</t>
  </si>
  <si>
    <t>Staněk Jiří</t>
  </si>
  <si>
    <t>Nakládalová Jana</t>
  </si>
  <si>
    <t>Šustová Alena</t>
  </si>
  <si>
    <t>Skoupý Petr</t>
  </si>
  <si>
    <t>Šuková Věra</t>
  </si>
  <si>
    <t>Skoupý Martin</t>
  </si>
  <si>
    <t>Kníže Katalin</t>
  </si>
  <si>
    <t>Doležálek Adam</t>
  </si>
  <si>
    <t>Wolf Jan</t>
  </si>
  <si>
    <t>Luxa Radek</t>
  </si>
  <si>
    <t>Libigerová Eva</t>
  </si>
  <si>
    <t>Bednář Petr</t>
  </si>
  <si>
    <t>Bednář Martin</t>
  </si>
  <si>
    <t>Doleželová Alena</t>
  </si>
  <si>
    <t>Vlček Marek</t>
  </si>
  <si>
    <t>Čeladník Petr</t>
  </si>
  <si>
    <t>Říha Michal</t>
  </si>
  <si>
    <t>Rendlová Lenka</t>
  </si>
  <si>
    <t>Novák Matěj</t>
  </si>
  <si>
    <t>Pavelková Lucie</t>
  </si>
  <si>
    <t>Šebesta Zdeněk</t>
  </si>
  <si>
    <t>Klimek Tomáš</t>
  </si>
  <si>
    <t>Jandová Karolína</t>
  </si>
  <si>
    <t>Bureš Tomáš</t>
  </si>
  <si>
    <t>Blažková Ema</t>
  </si>
  <si>
    <t>Pargáčová Vlasta</t>
  </si>
  <si>
    <t>Král Roman  ml.</t>
  </si>
  <si>
    <t>Juroszek Jan</t>
  </si>
  <si>
    <t>Pazderka Michal</t>
  </si>
  <si>
    <t>Dlab Michal</t>
  </si>
  <si>
    <t>Exner Zbyněk</t>
  </si>
  <si>
    <t>Malárik Michal</t>
  </si>
  <si>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</si>
  <si>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</si>
  <si>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</si>
  <si>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</si>
  <si>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</si>
  <si>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</si>
  <si>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</si>
  <si>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</si>
  <si>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</si>
  <si>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</si>
  <si>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</si>
  <si>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</si>
  <si>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</si>
  <si>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</si>
  <si>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</si>
  <si>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</si>
  <si>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</si>
  <si>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</si>
  <si>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</si>
  <si>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Juniorky</t>
  </si>
  <si>
    <t>Žáci</t>
  </si>
  <si>
    <t>Žákyně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</si>
  <si>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</si>
  <si>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</si>
  <si>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</si>
  <si>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</si>
  <si>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</si>
  <si>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</si>
  <si>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</si>
  <si>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</si>
  <si>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</si>
  <si>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</si>
  <si>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</si>
  <si>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</si>
  <si>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</si>
  <si>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Absolutní pořadí - BODY</t>
  </si>
  <si>
    <t>3. místo</t>
  </si>
  <si>
    <t>2. místo</t>
  </si>
  <si>
    <t>1. místo</t>
  </si>
  <si>
    <t>4. místo</t>
  </si>
  <si>
    <t>5. místo</t>
  </si>
  <si>
    <t>bodů</t>
  </si>
  <si>
    <t>bez</t>
  </si>
  <si>
    <t>S2</t>
  </si>
  <si>
    <t>S</t>
  </si>
  <si>
    <t>Se</t>
  </si>
  <si>
    <t>KDG Šternberk</t>
  </si>
  <si>
    <t>Bednář Jiří</t>
  </si>
  <si>
    <t>Karásek Jiří</t>
  </si>
  <si>
    <t>M</t>
  </si>
  <si>
    <t>SMG 2000 Ústí n. L.</t>
  </si>
  <si>
    <t>Kropáček Václav</t>
  </si>
  <si>
    <t>GC 85 Rakovník</t>
  </si>
  <si>
    <t>1. MGC Děkanka Praha</t>
  </si>
  <si>
    <t>Start Kopřivnice</t>
  </si>
  <si>
    <t>SK DG Chomutov</t>
  </si>
  <si>
    <t>Hála Jan</t>
  </si>
  <si>
    <t>SKGC Frant. Lázně</t>
  </si>
  <si>
    <t>Kratochvíl Jaroslav</t>
  </si>
  <si>
    <t>TJ MG Cheb</t>
  </si>
  <si>
    <t>Nečekalová Jana</t>
  </si>
  <si>
    <t>MGC Plzeň</t>
  </si>
  <si>
    <t>MGC Olomouc</t>
  </si>
  <si>
    <t>Vítek Aleš</t>
  </si>
  <si>
    <t>Jašek Jindřich</t>
  </si>
  <si>
    <t>Roemer Ivan</t>
  </si>
  <si>
    <t>Vančura Libor</t>
  </si>
  <si>
    <t>MGC Hradečtí Orli</t>
  </si>
  <si>
    <t>Z</t>
  </si>
  <si>
    <t>Gerža Vít</t>
  </si>
  <si>
    <t>Kotek Michal</t>
  </si>
  <si>
    <t>Pergl Jan</t>
  </si>
  <si>
    <t>Sedláček Vladimír</t>
  </si>
  <si>
    <t>MGC Jedovnice</t>
  </si>
  <si>
    <t>Hölzel Robert</t>
  </si>
  <si>
    <t>Hybner Robert</t>
  </si>
  <si>
    <t>Hirschmann Dagmar</t>
  </si>
  <si>
    <t>Bireš Jan</t>
  </si>
  <si>
    <t>Metyš Jan</t>
  </si>
  <si>
    <t>MGC ´90 Brno</t>
  </si>
  <si>
    <t>Švihel Ladislav</t>
  </si>
  <si>
    <t>SK TEMPO Praha</t>
  </si>
  <si>
    <t>Tolarovič Ján</t>
  </si>
  <si>
    <t>Steklý Miroslav</t>
  </si>
  <si>
    <t>Lipmann Milan</t>
  </si>
  <si>
    <t>Mužík Pavel</t>
  </si>
  <si>
    <t>Novák Libor</t>
  </si>
  <si>
    <t>MG SEBA Tanvald</t>
  </si>
  <si>
    <t>Vlček Petr</t>
  </si>
  <si>
    <t>Kašpar Milouš</t>
  </si>
  <si>
    <t>Vosmíková Petra</t>
  </si>
  <si>
    <t>Pokorný Bohumil</t>
  </si>
  <si>
    <t>Láník Jan</t>
  </si>
  <si>
    <t>Řehák Jaroslav</t>
  </si>
  <si>
    <t>Bláha Milan</t>
  </si>
  <si>
    <t>Andr Zdeněk</t>
  </si>
  <si>
    <t>Souček Milan</t>
  </si>
  <si>
    <t>KDG Tovačov</t>
  </si>
  <si>
    <t>Vitner Václav</t>
  </si>
  <si>
    <t>MGC Holešov</t>
  </si>
  <si>
    <t>Doležel Ivan</t>
  </si>
  <si>
    <t>1. DGC Bystřice p. H.</t>
  </si>
  <si>
    <t>Doležel Radek st.</t>
  </si>
  <si>
    <t>Mikulík Oldřich</t>
  </si>
  <si>
    <t>Nečekal František ml.</t>
  </si>
  <si>
    <t>Majkus Zdeněk</t>
  </si>
  <si>
    <t>Dočkalová Dana</t>
  </si>
  <si>
    <t>ME Blansko</t>
  </si>
  <si>
    <t>Vozár Josef</t>
  </si>
  <si>
    <t>Fiedler Vladimír</t>
  </si>
  <si>
    <t>Fiedlerová Jaroslava</t>
  </si>
  <si>
    <t>Navrátil Tomáš</t>
  </si>
  <si>
    <t>Jz</t>
  </si>
  <si>
    <t>Staněk Stanislav</t>
  </si>
  <si>
    <t>Fischer Richard</t>
  </si>
  <si>
    <t>Ječný Milan</t>
  </si>
  <si>
    <t>Dočkalová Jana</t>
  </si>
  <si>
    <t xml:space="preserve"> Extraliga                                   juniorská družstva</t>
  </si>
  <si>
    <t>ko</t>
  </si>
  <si>
    <t>Finálové kolo  Extraliga ženských družstev - 2010 / 2011</t>
  </si>
  <si>
    <t>Finálové kolo  Extraliga juniorských družstev - 2010 / 2011</t>
  </si>
  <si>
    <t>Extraliga                                              smíšená družstva</t>
  </si>
  <si>
    <t>(5.)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</si>
</sst>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b/>
      <sz val="10"/>
      <name val="Garamond"/>
      <family val="1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7"/>
      <name val="Arial CE"/>
      <family val="0"/>
    </font>
    <font>
      <sz val="11"/>
      <name val="Calibri"/>
      <family val="2"/>
    </font>
    <font>
      <sz val="7"/>
      <color indexed="8"/>
      <name val="Calibri"/>
      <family val="2"/>
    </font>
    <font>
      <b/>
      <sz val="8"/>
      <color indexed="10"/>
      <name val="Arial CE"/>
      <family val="0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0"/>
    </font>
    <font>
      <sz val="10"/>
      <color indexed="8"/>
      <name val="Arial CE"/>
      <family val="0"/>
    </font>
    <font>
      <b/>
      <sz val="9"/>
      <color indexed="10"/>
      <name val="Garamond"/>
      <family val="1"/>
    </font>
    <font>
      <b/>
      <sz val="10"/>
      <color indexed="10"/>
      <name val="Arial"/>
      <family val="2"/>
    </font>
    <font>
      <b/>
      <sz val="9"/>
      <color indexed="8"/>
      <name val="Garamond"/>
      <family val="1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sz val="10"/>
      <name val="Comic Sans MS"/>
      <family val="4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b/>
      <sz val="9"/>
      <name val="Arial"/>
      <family val="2"/>
    </font>
    <font>
      <sz val="8"/>
      <name val="Calibri"/>
      <family val="2"/>
    </font>
    <font>
      <b/>
      <sz val="8"/>
      <color indexed="57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Garamond"/>
      <family val="1"/>
    </font>
    <font>
      <b/>
      <sz val="8"/>
      <color indexed="10"/>
      <name val="Comic Sans MS"/>
      <family val="4"/>
    </font>
    <font>
      <b/>
      <sz val="8"/>
      <color indexed="57"/>
      <name val="Comic Sans MS"/>
      <family val="4"/>
    </font>
    <font>
      <b/>
      <sz val="8"/>
      <color indexed="48"/>
      <name val="Comic Sans MS"/>
      <family val="4"/>
    </font>
    <font>
      <b/>
      <sz val="8"/>
      <color indexed="9"/>
      <name val="Arial"/>
      <family val="2"/>
    </font>
    <font>
      <b/>
      <sz val="9"/>
      <name val="Arial CE"/>
      <family val="2"/>
    </font>
    <font>
      <sz val="10"/>
      <color indexed="8"/>
      <name val="Calibri"/>
      <family val="2"/>
    </font>
    <font>
      <sz val="14"/>
      <color indexed="8"/>
      <name val="Batavia"/>
      <family val="0"/>
    </font>
    <font>
      <sz val="18"/>
      <color indexed="8"/>
      <name val="Batavia"/>
      <family val="0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medium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medium"/>
      <right style="medium"/>
      <top style="dashed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51" applyFont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14" fillId="33" borderId="11" xfId="48" applyFont="1" applyFill="1" applyBorder="1" applyAlignment="1">
      <alignment horizontal="left" vertical="center"/>
      <protection/>
    </xf>
    <xf numFmtId="0" fontId="14" fillId="33" borderId="12" xfId="48" applyFont="1" applyFill="1" applyBorder="1" applyAlignment="1">
      <alignment horizontal="left" vertical="center"/>
      <protection/>
    </xf>
    <xf numFmtId="0" fontId="14" fillId="0" borderId="0" xfId="48" applyFont="1" applyFill="1" applyBorder="1" applyAlignment="1">
      <alignment/>
      <protection/>
    </xf>
    <xf numFmtId="0" fontId="6" fillId="33" borderId="13" xfId="52" applyFont="1" applyFill="1" applyBorder="1" applyAlignment="1">
      <alignment horizontal="center"/>
      <protection/>
    </xf>
    <xf numFmtId="0" fontId="15" fillId="0" borderId="0" xfId="48" applyFont="1">
      <alignment/>
      <protection/>
    </xf>
    <xf numFmtId="0" fontId="16" fillId="0" borderId="0" xfId="48" applyFont="1" applyFill="1" applyBorder="1" applyAlignment="1">
      <alignment horizontal="center"/>
      <protection/>
    </xf>
    <xf numFmtId="0" fontId="15" fillId="0" borderId="0" xfId="48" applyFont="1" applyFill="1" applyBorder="1" applyProtection="1">
      <alignment/>
      <protection/>
    </xf>
    <xf numFmtId="0" fontId="16" fillId="0" borderId="0" xfId="48" applyFont="1" applyFill="1" applyBorder="1" applyAlignment="1" applyProtection="1">
      <alignment horizontal="left"/>
      <protection/>
    </xf>
    <xf numFmtId="0" fontId="16" fillId="0" borderId="0" xfId="48" applyFont="1" applyFill="1" applyBorder="1" applyAlignment="1" applyProtection="1">
      <alignment horizontal="center"/>
      <protection/>
    </xf>
    <xf numFmtId="0" fontId="15" fillId="0" borderId="0" xfId="48" applyFont="1" applyFill="1" applyBorder="1" applyAlignment="1">
      <alignment horizontal="center"/>
      <protection/>
    </xf>
    <xf numFmtId="0" fontId="17" fillId="0" borderId="0" xfId="52" applyFont="1" applyFill="1" applyBorder="1" applyAlignment="1">
      <alignment horizontal="center" wrapText="1"/>
      <protection/>
    </xf>
    <xf numFmtId="0" fontId="16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5" fillId="33" borderId="13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 wrapText="1"/>
      <protection/>
    </xf>
    <xf numFmtId="0" fontId="18" fillId="0" borderId="0" xfId="52" applyFont="1" applyFill="1" applyBorder="1" applyAlignment="1">
      <alignment horizontal="center" wrapText="1"/>
      <protection/>
    </xf>
    <xf numFmtId="0" fontId="13" fillId="0" borderId="0" xfId="48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8" applyFont="1" applyFill="1" applyBorder="1" applyAlignment="1" applyProtection="1">
      <alignment horizontal="center"/>
      <protection/>
    </xf>
    <xf numFmtId="0" fontId="15" fillId="0" borderId="0" xfId="48" applyFont="1" applyFill="1" applyBorder="1" applyAlignment="1" applyProtection="1">
      <alignment horizontal="center"/>
      <protection/>
    </xf>
    <xf numFmtId="0" fontId="16" fillId="0" borderId="0" xfId="48" applyFont="1" applyFill="1" applyBorder="1">
      <alignment/>
      <protection/>
    </xf>
    <xf numFmtId="0" fontId="17" fillId="0" borderId="0" xfId="48" applyFont="1" applyFill="1" applyBorder="1">
      <alignment/>
      <protection/>
    </xf>
    <xf numFmtId="0" fontId="13" fillId="0" borderId="0" xfId="48" applyFont="1">
      <alignment/>
      <protection/>
    </xf>
    <xf numFmtId="0" fontId="6" fillId="0" borderId="0" xfId="48" applyFont="1" applyFill="1" applyBorder="1">
      <alignment/>
      <protection/>
    </xf>
    <xf numFmtId="0" fontId="16" fillId="0" borderId="0" xfId="48" applyFont="1" applyFill="1" applyBorder="1" applyAlignment="1">
      <alignment horizontal="left"/>
      <protection/>
    </xf>
    <xf numFmtId="0" fontId="1" fillId="0" borderId="0" xfId="0" applyFont="1" applyAlignment="1">
      <alignment/>
    </xf>
    <xf numFmtId="0" fontId="13" fillId="0" borderId="0" xfId="54" applyFont="1">
      <alignment/>
      <protection/>
    </xf>
    <xf numFmtId="0" fontId="24" fillId="0" borderId="0" xfId="50" applyFont="1">
      <alignment/>
      <protection/>
    </xf>
    <xf numFmtId="0" fontId="13" fillId="0" borderId="0" xfId="54" applyFont="1" applyFill="1">
      <alignment/>
      <protection/>
    </xf>
    <xf numFmtId="0" fontId="4" fillId="0" borderId="0" xfId="50" applyFont="1">
      <alignment/>
      <protection/>
    </xf>
    <xf numFmtId="0" fontId="27" fillId="0" borderId="0" xfId="50" applyFont="1" applyFill="1" applyAlignment="1">
      <alignment horizontal="center"/>
      <protection/>
    </xf>
    <xf numFmtId="0" fontId="28" fillId="0" borderId="0" xfId="50" applyFont="1" applyFill="1">
      <alignment/>
      <protection/>
    </xf>
    <xf numFmtId="0" fontId="29" fillId="0" borderId="0" xfId="54" applyFont="1" applyFill="1">
      <alignment/>
      <protection/>
    </xf>
    <xf numFmtId="0" fontId="30" fillId="34" borderId="14" xfId="50" applyFont="1" applyFill="1" applyBorder="1" applyAlignment="1">
      <alignment horizontal="left"/>
      <protection/>
    </xf>
    <xf numFmtId="0" fontId="30" fillId="34" borderId="15" xfId="50" applyFont="1" applyFill="1" applyBorder="1" applyAlignment="1">
      <alignment horizontal="left"/>
      <protection/>
    </xf>
    <xf numFmtId="0" fontId="14" fillId="34" borderId="14" xfId="50" applyFont="1" applyFill="1" applyBorder="1">
      <alignment/>
      <protection/>
    </xf>
    <xf numFmtId="0" fontId="30" fillId="34" borderId="14" xfId="54" applyFont="1" applyFill="1" applyBorder="1">
      <alignment/>
      <protection/>
    </xf>
    <xf numFmtId="0" fontId="30" fillId="34" borderId="16" xfId="54" applyFont="1" applyFill="1" applyBorder="1">
      <alignment/>
      <protection/>
    </xf>
    <xf numFmtId="0" fontId="17" fillId="34" borderId="17" xfId="50" applyFont="1" applyFill="1" applyBorder="1" applyAlignment="1">
      <alignment horizontal="center"/>
      <protection/>
    </xf>
    <xf numFmtId="0" fontId="17" fillId="34" borderId="18" xfId="50" applyFont="1" applyFill="1" applyBorder="1" applyAlignment="1">
      <alignment horizontal="center"/>
      <protection/>
    </xf>
    <xf numFmtId="0" fontId="15" fillId="34" borderId="19" xfId="50" applyFont="1" applyFill="1" applyBorder="1" applyAlignment="1">
      <alignment horizontal="center"/>
      <protection/>
    </xf>
    <xf numFmtId="0" fontId="15" fillId="34" borderId="20" xfId="50" applyFont="1" applyFill="1" applyBorder="1" applyAlignment="1">
      <alignment horizontal="center"/>
      <protection/>
    </xf>
    <xf numFmtId="3" fontId="11" fillId="33" borderId="21" xfId="50" applyNumberFormat="1" applyFont="1" applyFill="1" applyBorder="1" applyAlignment="1">
      <alignment horizontal="center"/>
      <protection/>
    </xf>
    <xf numFmtId="3" fontId="11" fillId="34" borderId="22" xfId="50" applyNumberFormat="1" applyFont="1" applyFill="1" applyBorder="1" applyAlignment="1">
      <alignment horizontal="center"/>
      <protection/>
    </xf>
    <xf numFmtId="3" fontId="11" fillId="34" borderId="23" xfId="50" applyNumberFormat="1" applyFont="1" applyFill="1" applyBorder="1" applyAlignment="1">
      <alignment horizontal="center"/>
      <protection/>
    </xf>
    <xf numFmtId="3" fontId="11" fillId="34" borderId="19" xfId="50" applyNumberFormat="1" applyFont="1" applyFill="1" applyBorder="1" applyAlignment="1">
      <alignment horizontal="center"/>
      <protection/>
    </xf>
    <xf numFmtId="0" fontId="13" fillId="0" borderId="0" xfId="48" applyBorder="1">
      <alignment/>
      <protection/>
    </xf>
    <xf numFmtId="0" fontId="13" fillId="33" borderId="24" xfId="48" applyFill="1" applyBorder="1">
      <alignment/>
      <protection/>
    </xf>
    <xf numFmtId="0" fontId="13" fillId="33" borderId="25" xfId="48" applyFill="1" applyBorder="1">
      <alignment/>
      <protection/>
    </xf>
    <xf numFmtId="0" fontId="13" fillId="33" borderId="25" xfId="48" applyFont="1" applyFill="1" applyBorder="1">
      <alignment/>
      <protection/>
    </xf>
    <xf numFmtId="0" fontId="19" fillId="33" borderId="26" xfId="48" applyFont="1" applyFill="1" applyBorder="1">
      <alignment/>
      <protection/>
    </xf>
    <xf numFmtId="0" fontId="15" fillId="33" borderId="27" xfId="48" applyFont="1" applyFill="1" applyBorder="1">
      <alignment/>
      <protection/>
    </xf>
    <xf numFmtId="0" fontId="17" fillId="33" borderId="25" xfId="48" applyFont="1" applyFill="1" applyBorder="1">
      <alignment/>
      <protection/>
    </xf>
    <xf numFmtId="0" fontId="15" fillId="33" borderId="27" xfId="48" applyFont="1" applyFill="1" applyBorder="1" applyProtection="1">
      <alignment/>
      <protection/>
    </xf>
    <xf numFmtId="0" fontId="17" fillId="33" borderId="25" xfId="48" applyFont="1" applyFill="1" applyBorder="1" applyAlignment="1" applyProtection="1">
      <alignment horizontal="left"/>
      <protection/>
    </xf>
    <xf numFmtId="0" fontId="17" fillId="33" borderId="25" xfId="48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6" fillId="33" borderId="24" xfId="52" applyFont="1" applyFill="1" applyBorder="1" applyAlignment="1">
      <alignment horizontal="center"/>
      <protection/>
    </xf>
    <xf numFmtId="0" fontId="15" fillId="33" borderId="27" xfId="52" applyFont="1" applyFill="1" applyBorder="1" applyAlignment="1">
      <alignment/>
      <protection/>
    </xf>
    <xf numFmtId="0" fontId="6" fillId="33" borderId="25" xfId="52" applyFont="1" applyFill="1" applyBorder="1" applyAlignment="1">
      <alignment horizontal="center"/>
      <protection/>
    </xf>
    <xf numFmtId="0" fontId="17" fillId="33" borderId="25" xfId="52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/>
      <protection/>
    </xf>
    <xf numFmtId="3" fontId="11" fillId="33" borderId="28" xfId="50" applyNumberFormat="1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 locked="0"/>
    </xf>
    <xf numFmtId="0" fontId="10" fillId="0" borderId="0" xfId="46" applyFont="1" applyFill="1" applyBorder="1" applyAlignment="1" applyProtection="1">
      <alignment/>
      <protection/>
    </xf>
    <xf numFmtId="0" fontId="10" fillId="0" borderId="0" xfId="46" applyFont="1" applyFill="1" applyAlignment="1">
      <alignment horizontal="center"/>
      <protection/>
    </xf>
    <xf numFmtId="2" fontId="10" fillId="0" borderId="0" xfId="46" applyNumberFormat="1" applyFont="1" applyFill="1" applyAlignment="1">
      <alignment horizontal="center"/>
      <protection/>
    </xf>
    <xf numFmtId="2" fontId="10" fillId="0" borderId="0" xfId="46" applyNumberFormat="1" applyFont="1" applyFill="1" applyAlignment="1" applyProtection="1">
      <alignment horizontal="center"/>
      <protection/>
    </xf>
    <xf numFmtId="0" fontId="10" fillId="0" borderId="0" xfId="46" applyFont="1" applyFill="1" applyAlignment="1" applyProtection="1">
      <alignment horizontal="center"/>
      <protection/>
    </xf>
    <xf numFmtId="0" fontId="33" fillId="35" borderId="0" xfId="0" applyFont="1" applyFill="1" applyBorder="1" applyAlignment="1" applyProtection="1">
      <alignment horizontal="center"/>
      <protection locked="0"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29" xfId="46" applyFont="1" applyFill="1" applyBorder="1" applyAlignment="1">
      <alignment horizontal="center" vertical="center"/>
      <protection/>
    </xf>
    <xf numFmtId="0" fontId="7" fillId="0" borderId="15" xfId="46" applyFont="1" applyFill="1" applyBorder="1" applyAlignment="1">
      <alignment horizontal="center" vertical="center"/>
      <protection/>
    </xf>
    <xf numFmtId="0" fontId="8" fillId="0" borderId="16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36" fillId="0" borderId="15" xfId="46" applyFont="1" applyFill="1" applyBorder="1" applyAlignment="1">
      <alignment horizontal="center" vertical="center"/>
      <protection/>
    </xf>
    <xf numFmtId="0" fontId="7" fillId="0" borderId="14" xfId="46" applyFont="1" applyFill="1" applyBorder="1" applyAlignment="1">
      <alignment horizontal="right" vertical="center"/>
      <protection/>
    </xf>
    <xf numFmtId="0" fontId="7" fillId="0" borderId="14" xfId="46" applyFont="1" applyFill="1" applyBorder="1" applyAlignment="1">
      <alignment horizontal="center" vertical="center"/>
      <protection/>
    </xf>
    <xf numFmtId="0" fontId="35" fillId="0" borderId="16" xfId="46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20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21" fillId="0" borderId="25" xfId="0" applyFont="1" applyBorder="1" applyAlignment="1">
      <alignment/>
    </xf>
    <xf numFmtId="0" fontId="0" fillId="0" borderId="25" xfId="0" applyFill="1" applyBorder="1" applyAlignment="1">
      <alignment/>
    </xf>
    <xf numFmtId="0" fontId="12" fillId="0" borderId="0" xfId="46" applyFont="1" applyFill="1" applyAlignment="1">
      <alignment horizontal="center"/>
      <protection/>
    </xf>
    <xf numFmtId="0" fontId="12" fillId="0" borderId="0" xfId="46" applyFont="1" applyFill="1" applyAlignment="1" applyProtection="1">
      <alignment horizontal="center"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4" fillId="34" borderId="14" xfId="50" applyFont="1" applyFill="1" applyBorder="1" applyAlignment="1">
      <alignment horizontal="left"/>
      <protection/>
    </xf>
    <xf numFmtId="0" fontId="33" fillId="0" borderId="0" xfId="0" applyFont="1" applyAlignment="1">
      <alignment/>
    </xf>
    <xf numFmtId="0" fontId="14" fillId="33" borderId="12" xfId="48" applyFont="1" applyFill="1" applyBorder="1" applyAlignment="1">
      <alignment horizontal="center" vertical="center"/>
      <protection/>
    </xf>
    <xf numFmtId="0" fontId="14" fillId="33" borderId="11" xfId="48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5" borderId="0" xfId="0" applyFont="1" applyFill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30" fillId="33" borderId="12" xfId="48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6" fillId="33" borderId="13" xfId="52" applyFont="1" applyFill="1" applyBorder="1" applyAlignment="1">
      <alignment horizontal="center"/>
      <protection/>
    </xf>
    <xf numFmtId="0" fontId="32" fillId="36" borderId="0" xfId="46" applyFont="1" applyFill="1" applyBorder="1" applyAlignment="1">
      <alignment horizontal="center"/>
      <protection/>
    </xf>
    <xf numFmtId="0" fontId="32" fillId="36" borderId="0" xfId="0" applyFont="1" applyFill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45" fillId="35" borderId="0" xfId="0" applyFont="1" applyFill="1" applyAlignment="1">
      <alignment horizontal="center"/>
    </xf>
    <xf numFmtId="0" fontId="31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0" fillId="0" borderId="25" xfId="0" applyBorder="1" applyAlignment="1">
      <alignment/>
    </xf>
    <xf numFmtId="2" fontId="33" fillId="0" borderId="0" xfId="0" applyNumberFormat="1" applyFont="1" applyAlignment="1">
      <alignment horizontal="center"/>
    </xf>
    <xf numFmtId="0" fontId="13" fillId="33" borderId="10" xfId="48" applyFill="1" applyBorder="1">
      <alignment/>
      <protection/>
    </xf>
    <xf numFmtId="0" fontId="15" fillId="33" borderId="13" xfId="48" applyFont="1" applyFill="1" applyBorder="1" applyProtection="1">
      <alignment/>
      <protection/>
    </xf>
    <xf numFmtId="0" fontId="17" fillId="33" borderId="12" xfId="48" applyFont="1" applyFill="1" applyBorder="1" applyAlignment="1" applyProtection="1">
      <alignment horizontal="left"/>
      <protection/>
    </xf>
    <xf numFmtId="0" fontId="17" fillId="33" borderId="12" xfId="48" applyFont="1" applyFill="1" applyBorder="1" applyAlignment="1" applyProtection="1">
      <alignment horizontal="center"/>
      <protection/>
    </xf>
    <xf numFmtId="0" fontId="13" fillId="33" borderId="12" xfId="48" applyFill="1" applyBorder="1">
      <alignment/>
      <protection/>
    </xf>
    <xf numFmtId="0" fontId="19" fillId="33" borderId="11" xfId="48" applyFont="1" applyFill="1" applyBorder="1">
      <alignment/>
      <protection/>
    </xf>
    <xf numFmtId="0" fontId="7" fillId="35" borderId="30" xfId="46" applyFont="1" applyFill="1" applyBorder="1" applyAlignment="1">
      <alignment horizontal="left" vertical="center"/>
      <protection/>
    </xf>
    <xf numFmtId="0" fontId="7" fillId="35" borderId="16" xfId="46" applyFont="1" applyFill="1" applyBorder="1" applyAlignment="1">
      <alignment horizontal="center" vertical="center"/>
      <protection/>
    </xf>
    <xf numFmtId="0" fontId="35" fillId="0" borderId="31" xfId="46" applyFont="1" applyFill="1" applyBorder="1" applyAlignment="1">
      <alignment horizontal="center" vertical="center"/>
      <protection/>
    </xf>
    <xf numFmtId="0" fontId="7" fillId="35" borderId="32" xfId="46" applyFont="1" applyFill="1" applyBorder="1" applyAlignment="1">
      <alignment horizontal="left" vertical="center"/>
      <protection/>
    </xf>
    <xf numFmtId="0" fontId="8" fillId="0" borderId="33" xfId="46" applyFont="1" applyFill="1" applyBorder="1" applyAlignment="1">
      <alignment horizontal="center" vertical="center"/>
      <protection/>
    </xf>
    <xf numFmtId="0" fontId="8" fillId="0" borderId="34" xfId="46" applyFont="1" applyFill="1" applyBorder="1" applyAlignment="1">
      <alignment horizontal="center" vertical="center"/>
      <protection/>
    </xf>
    <xf numFmtId="0" fontId="8" fillId="0" borderId="35" xfId="46" applyFont="1" applyFill="1" applyBorder="1" applyAlignment="1">
      <alignment horizontal="center" vertical="center"/>
      <protection/>
    </xf>
    <xf numFmtId="0" fontId="8" fillId="0" borderId="13" xfId="46" applyFont="1" applyFill="1" applyBorder="1" applyAlignment="1">
      <alignment horizontal="center"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8" fillId="0" borderId="36" xfId="46" applyFont="1" applyFill="1" applyBorder="1" applyAlignment="1">
      <alignment horizontal="center" vertical="center"/>
      <protection/>
    </xf>
    <xf numFmtId="0" fontId="8" fillId="0" borderId="37" xfId="46" applyFont="1" applyFill="1" applyBorder="1" applyAlignment="1">
      <alignment horizontal="center" vertical="center"/>
      <protection/>
    </xf>
    <xf numFmtId="0" fontId="8" fillId="0" borderId="38" xfId="46" applyFont="1" applyFill="1" applyBorder="1" applyAlignment="1">
      <alignment horizontal="center" vertical="center"/>
      <protection/>
    </xf>
    <xf numFmtId="0" fontId="8" fillId="0" borderId="27" xfId="46" applyFont="1" applyFill="1" applyBorder="1" applyAlignment="1">
      <alignment horizontal="center" vertical="center"/>
      <protection/>
    </xf>
    <xf numFmtId="0" fontId="8" fillId="0" borderId="24" xfId="46" applyFont="1" applyFill="1" applyBorder="1" applyAlignment="1">
      <alignment horizontal="center" vertical="center"/>
      <protection/>
    </xf>
    <xf numFmtId="0" fontId="8" fillId="0" borderId="39" xfId="46" applyFont="1" applyFill="1" applyBorder="1" applyAlignment="1">
      <alignment horizontal="center" vertical="center"/>
      <protection/>
    </xf>
    <xf numFmtId="0" fontId="8" fillId="0" borderId="40" xfId="46" applyFont="1" applyFill="1" applyBorder="1" applyAlignment="1">
      <alignment horizontal="center" vertical="center"/>
      <protection/>
    </xf>
    <xf numFmtId="0" fontId="8" fillId="0" borderId="20" xfId="46" applyFont="1" applyFill="1" applyBorder="1" applyAlignment="1">
      <alignment horizontal="center" vertical="center"/>
      <protection/>
    </xf>
    <xf numFmtId="0" fontId="8" fillId="0" borderId="41" xfId="46" applyFont="1" applyFill="1" applyBorder="1" applyAlignment="1">
      <alignment horizontal="center" vertical="center"/>
      <protection/>
    </xf>
    <xf numFmtId="0" fontId="8" fillId="0" borderId="42" xfId="46" applyFont="1" applyFill="1" applyBorder="1" applyAlignment="1">
      <alignment horizontal="center" vertical="center"/>
      <protection/>
    </xf>
    <xf numFmtId="0" fontId="8" fillId="0" borderId="43" xfId="46" applyFont="1" applyFill="1" applyBorder="1" applyAlignment="1">
      <alignment horizontal="center" vertical="center"/>
      <protection/>
    </xf>
    <xf numFmtId="0" fontId="8" fillId="0" borderId="44" xfId="46" applyFont="1" applyFill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8" fillId="0" borderId="0" xfId="46" applyFont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0" xfId="46" applyFont="1">
      <alignment/>
      <protection/>
    </xf>
    <xf numFmtId="0" fontId="8" fillId="0" borderId="0" xfId="46" applyFont="1" applyFill="1" applyBorder="1" applyAlignment="1">
      <alignment vertical="center"/>
      <protection/>
    </xf>
    <xf numFmtId="0" fontId="8" fillId="0" borderId="0" xfId="46" applyFont="1" applyAlignment="1">
      <alignment vertical="center"/>
      <protection/>
    </xf>
    <xf numFmtId="0" fontId="34" fillId="0" borderId="0" xfId="0" applyFont="1" applyAlignment="1">
      <alignment/>
    </xf>
    <xf numFmtId="0" fontId="47" fillId="0" borderId="13" xfId="46" applyFont="1" applyFill="1" applyBorder="1" applyAlignment="1">
      <alignment horizontal="center" vertical="center"/>
      <protection/>
    </xf>
    <xf numFmtId="0" fontId="46" fillId="0" borderId="33" xfId="46" applyFont="1" applyFill="1" applyBorder="1" applyAlignment="1">
      <alignment horizontal="center" vertical="center"/>
      <protection/>
    </xf>
    <xf numFmtId="0" fontId="46" fillId="0" borderId="13" xfId="46" applyFont="1" applyFill="1" applyBorder="1" applyAlignment="1">
      <alignment horizontal="center" vertical="center"/>
      <protection/>
    </xf>
    <xf numFmtId="0" fontId="46" fillId="0" borderId="37" xfId="46" applyFont="1" applyFill="1" applyBorder="1" applyAlignment="1">
      <alignment horizontal="center" vertical="center"/>
      <protection/>
    </xf>
    <xf numFmtId="0" fontId="46" fillId="0" borderId="34" xfId="46" applyFont="1" applyFill="1" applyBorder="1" applyAlignment="1">
      <alignment horizontal="center" vertical="center"/>
      <protection/>
    </xf>
    <xf numFmtId="0" fontId="46" fillId="0" borderId="10" xfId="46" applyFont="1" applyFill="1" applyBorder="1" applyAlignment="1">
      <alignment horizontal="center" vertical="center"/>
      <protection/>
    </xf>
    <xf numFmtId="0" fontId="46" fillId="0" borderId="38" xfId="46" applyFont="1" applyFill="1" applyBorder="1" applyAlignment="1">
      <alignment horizontal="center" vertical="center"/>
      <protection/>
    </xf>
    <xf numFmtId="0" fontId="46" fillId="0" borderId="24" xfId="46" applyFont="1" applyFill="1" applyBorder="1" applyAlignment="1">
      <alignment horizontal="center" vertical="center"/>
      <protection/>
    </xf>
    <xf numFmtId="0" fontId="46" fillId="0" borderId="35" xfId="46" applyFont="1" applyFill="1" applyBorder="1" applyAlignment="1">
      <alignment horizontal="center" vertical="center"/>
      <protection/>
    </xf>
    <xf numFmtId="0" fontId="46" fillId="0" borderId="36" xfId="46" applyFont="1" applyFill="1" applyBorder="1" applyAlignment="1">
      <alignment horizontal="center" vertical="center"/>
      <protection/>
    </xf>
    <xf numFmtId="0" fontId="46" fillId="0" borderId="45" xfId="46" applyFont="1" applyFill="1" applyBorder="1" applyAlignment="1">
      <alignment horizontal="center" vertical="center"/>
      <protection/>
    </xf>
    <xf numFmtId="0" fontId="46" fillId="0" borderId="46" xfId="46" applyFont="1" applyFill="1" applyBorder="1" applyAlignment="1">
      <alignment horizontal="center" vertical="center"/>
      <protection/>
    </xf>
    <xf numFmtId="0" fontId="48" fillId="0" borderId="13" xfId="46" applyFont="1" applyFill="1" applyBorder="1" applyAlignment="1">
      <alignment horizontal="center" vertical="center"/>
      <protection/>
    </xf>
    <xf numFmtId="0" fontId="7" fillId="35" borderId="30" xfId="46" applyFont="1" applyFill="1" applyBorder="1" applyAlignment="1">
      <alignment horizontal="left" vertical="center"/>
      <protection/>
    </xf>
    <xf numFmtId="0" fontId="8" fillId="0" borderId="47" xfId="46" applyFont="1" applyFill="1" applyBorder="1" applyAlignment="1">
      <alignment horizontal="center" vertical="center"/>
      <protection/>
    </xf>
    <xf numFmtId="0" fontId="8" fillId="0" borderId="48" xfId="46" applyFont="1" applyFill="1" applyBorder="1" applyAlignment="1">
      <alignment horizontal="center" vertical="center"/>
      <protection/>
    </xf>
    <xf numFmtId="0" fontId="8" fillId="0" borderId="49" xfId="46" applyFont="1" applyFill="1" applyBorder="1" applyAlignment="1">
      <alignment horizontal="center" vertical="center"/>
      <protection/>
    </xf>
    <xf numFmtId="0" fontId="8" fillId="0" borderId="50" xfId="46" applyFont="1" applyFill="1" applyBorder="1" applyAlignment="1">
      <alignment horizontal="center" vertical="center"/>
      <protection/>
    </xf>
    <xf numFmtId="0" fontId="8" fillId="0" borderId="51" xfId="46" applyFont="1" applyFill="1" applyBorder="1" applyAlignment="1">
      <alignment horizontal="center" vertical="center"/>
      <protection/>
    </xf>
    <xf numFmtId="0" fontId="46" fillId="0" borderId="50" xfId="46" applyFont="1" applyFill="1" applyBorder="1" applyAlignment="1">
      <alignment horizontal="center" vertical="center"/>
      <protection/>
    </xf>
    <xf numFmtId="0" fontId="8" fillId="0" borderId="52" xfId="46" applyFont="1" applyFill="1" applyBorder="1" applyAlignment="1">
      <alignment horizontal="center" vertical="center"/>
      <protection/>
    </xf>
    <xf numFmtId="0" fontId="46" fillId="0" borderId="52" xfId="46" applyFont="1" applyFill="1" applyBorder="1" applyAlignment="1">
      <alignment horizontal="center" vertical="center"/>
      <protection/>
    </xf>
    <xf numFmtId="0" fontId="46" fillId="0" borderId="53" xfId="46" applyFont="1" applyFill="1" applyBorder="1" applyAlignment="1">
      <alignment horizontal="center" vertical="center"/>
      <protection/>
    </xf>
    <xf numFmtId="0" fontId="46" fillId="0" borderId="54" xfId="46" applyFont="1" applyFill="1" applyBorder="1" applyAlignment="1">
      <alignment horizontal="center" vertical="center"/>
      <protection/>
    </xf>
    <xf numFmtId="0" fontId="47" fillId="0" borderId="55" xfId="46" applyFont="1" applyFill="1" applyBorder="1" applyAlignment="1">
      <alignment horizontal="center" vertical="center"/>
      <protection/>
    </xf>
    <xf numFmtId="0" fontId="46" fillId="0" borderId="55" xfId="46" applyFont="1" applyFill="1" applyBorder="1" applyAlignment="1">
      <alignment horizontal="center" vertical="center"/>
      <protection/>
    </xf>
    <xf numFmtId="0" fontId="8" fillId="0" borderId="55" xfId="46" applyFont="1" applyFill="1" applyBorder="1" applyAlignment="1">
      <alignment horizontal="center" vertical="center"/>
      <protection/>
    </xf>
    <xf numFmtId="0" fontId="8" fillId="0" borderId="53" xfId="46" applyFont="1" applyFill="1" applyBorder="1" applyAlignment="1">
      <alignment horizontal="center" vertical="center"/>
      <protection/>
    </xf>
    <xf numFmtId="0" fontId="8" fillId="0" borderId="56" xfId="46" applyFont="1" applyFill="1" applyBorder="1" applyAlignment="1">
      <alignment horizontal="center" vertical="center"/>
      <protection/>
    </xf>
    <xf numFmtId="0" fontId="8" fillId="0" borderId="57" xfId="46" applyFont="1" applyFill="1" applyBorder="1" applyAlignment="1">
      <alignment horizontal="center" vertical="center"/>
      <protection/>
    </xf>
    <xf numFmtId="0" fontId="8" fillId="0" borderId="0" xfId="46" applyFont="1" applyFill="1" applyAlignment="1">
      <alignment vertical="center"/>
      <protection/>
    </xf>
    <xf numFmtId="0" fontId="46" fillId="0" borderId="57" xfId="46" applyFont="1" applyFill="1" applyBorder="1" applyAlignment="1">
      <alignment horizontal="center" vertical="center"/>
      <protection/>
    </xf>
    <xf numFmtId="0" fontId="46" fillId="0" borderId="51" xfId="46" applyFont="1" applyFill="1" applyBorder="1" applyAlignment="1">
      <alignment horizontal="center" vertical="center"/>
      <protection/>
    </xf>
    <xf numFmtId="0" fontId="8" fillId="0" borderId="46" xfId="46" applyFont="1" applyFill="1" applyBorder="1" applyAlignment="1">
      <alignment horizontal="center" vertical="center"/>
      <protection/>
    </xf>
    <xf numFmtId="0" fontId="8" fillId="0" borderId="29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0" fontId="8" fillId="0" borderId="58" xfId="46" applyFont="1" applyFill="1" applyBorder="1" applyAlignment="1">
      <alignment horizontal="center" vertical="center"/>
      <protection/>
    </xf>
    <xf numFmtId="0" fontId="8" fillId="0" borderId="22" xfId="46" applyFont="1" applyFill="1" applyBorder="1" applyAlignment="1">
      <alignment horizontal="center" vertical="center"/>
      <protection/>
    </xf>
    <xf numFmtId="0" fontId="8" fillId="0" borderId="55" xfId="46" applyFont="1" applyFill="1" applyBorder="1" applyAlignment="1">
      <alignment horizontal="left" vertical="center"/>
      <protection/>
    </xf>
    <xf numFmtId="0" fontId="8" fillId="35" borderId="55" xfId="46" applyFont="1" applyFill="1" applyBorder="1" applyAlignment="1">
      <alignment horizontal="center" vertical="center"/>
      <protection/>
    </xf>
    <xf numFmtId="0" fontId="8" fillId="0" borderId="23" xfId="46" applyFont="1" applyFill="1" applyBorder="1" applyAlignment="1">
      <alignment horizontal="center" vertical="center"/>
      <protection/>
    </xf>
    <xf numFmtId="0" fontId="8" fillId="0" borderId="13" xfId="46" applyFont="1" applyFill="1" applyBorder="1" applyAlignment="1">
      <alignment horizontal="left" vertical="center"/>
      <protection/>
    </xf>
    <xf numFmtId="0" fontId="8" fillId="35" borderId="13" xfId="46" applyFont="1" applyFill="1" applyBorder="1" applyAlignment="1">
      <alignment horizontal="center" vertical="center"/>
      <protection/>
    </xf>
    <xf numFmtId="0" fontId="8" fillId="0" borderId="19" xfId="46" applyFont="1" applyFill="1" applyBorder="1" applyAlignment="1">
      <alignment horizontal="center" vertical="center"/>
      <protection/>
    </xf>
    <xf numFmtId="0" fontId="8" fillId="0" borderId="39" xfId="46" applyFont="1" applyFill="1" applyBorder="1" applyAlignment="1">
      <alignment horizontal="left" vertical="center"/>
      <protection/>
    </xf>
    <xf numFmtId="0" fontId="8" fillId="35" borderId="39" xfId="46" applyFont="1" applyFill="1" applyBorder="1" applyAlignment="1">
      <alignment horizontal="center" vertical="center"/>
      <protection/>
    </xf>
    <xf numFmtId="3" fontId="11" fillId="33" borderId="58" xfId="50" applyNumberFormat="1" applyFont="1" applyFill="1" applyBorder="1" applyAlignment="1">
      <alignment horizontal="center"/>
      <protection/>
    </xf>
    <xf numFmtId="3" fontId="11" fillId="33" borderId="59" xfId="50" applyNumberFormat="1" applyFont="1" applyFill="1" applyBorder="1" applyAlignment="1">
      <alignment horizontal="center"/>
      <protection/>
    </xf>
    <xf numFmtId="0" fontId="11" fillId="33" borderId="51" xfId="50" applyNumberFormat="1" applyFont="1" applyFill="1" applyBorder="1" applyAlignment="1">
      <alignment horizontal="center"/>
      <protection/>
    </xf>
    <xf numFmtId="3" fontId="11" fillId="33" borderId="11" xfId="50" applyNumberFormat="1" applyFont="1" applyFill="1" applyBorder="1" applyAlignment="1">
      <alignment horizontal="center"/>
      <protection/>
    </xf>
    <xf numFmtId="0" fontId="11" fillId="33" borderId="36" xfId="50" applyNumberFormat="1" applyFont="1" applyFill="1" applyBorder="1" applyAlignment="1">
      <alignment horizontal="center"/>
      <protection/>
    </xf>
    <xf numFmtId="3" fontId="11" fillId="33" borderId="12" xfId="50" applyNumberFormat="1" applyFont="1" applyFill="1" applyBorder="1" applyAlignment="1">
      <alignment horizontal="center"/>
      <protection/>
    </xf>
    <xf numFmtId="3" fontId="11" fillId="33" borderId="19" xfId="50" applyNumberFormat="1" applyFont="1" applyFill="1" applyBorder="1" applyAlignment="1">
      <alignment horizontal="center"/>
      <protection/>
    </xf>
    <xf numFmtId="0" fontId="11" fillId="33" borderId="20" xfId="50" applyNumberFormat="1" applyFont="1" applyFill="1" applyBorder="1" applyAlignment="1">
      <alignment horizontal="center"/>
      <protection/>
    </xf>
    <xf numFmtId="0" fontId="15" fillId="34" borderId="17" xfId="50" applyFont="1" applyFill="1" applyBorder="1" applyAlignment="1">
      <alignment horizontal="center"/>
      <protection/>
    </xf>
    <xf numFmtId="0" fontId="15" fillId="34" borderId="18" xfId="50" applyFont="1" applyFill="1" applyBorder="1" applyAlignment="1">
      <alignment horizontal="center"/>
      <protection/>
    </xf>
    <xf numFmtId="3" fontId="11" fillId="34" borderId="41" xfId="50" applyNumberFormat="1" applyFont="1" applyFill="1" applyBorder="1" applyAlignment="1">
      <alignment horizontal="center"/>
      <protection/>
    </xf>
    <xf numFmtId="0" fontId="41" fillId="34" borderId="60" xfId="50" applyNumberFormat="1" applyFont="1" applyFill="1" applyBorder="1" applyAlignment="1">
      <alignment horizontal="center"/>
      <protection/>
    </xf>
    <xf numFmtId="0" fontId="41" fillId="34" borderId="32" xfId="50" applyNumberFormat="1" applyFont="1" applyFill="1" applyBorder="1" applyAlignment="1">
      <alignment horizontal="center"/>
      <protection/>
    </xf>
    <xf numFmtId="3" fontId="41" fillId="34" borderId="51" xfId="50" applyNumberFormat="1" applyFont="1" applyFill="1" applyBorder="1" applyAlignment="1">
      <alignment horizontal="center"/>
      <protection/>
    </xf>
    <xf numFmtId="3" fontId="41" fillId="34" borderId="36" xfId="50" applyNumberFormat="1" applyFont="1" applyFill="1" applyBorder="1" applyAlignment="1">
      <alignment horizontal="center"/>
      <protection/>
    </xf>
    <xf numFmtId="3" fontId="41" fillId="34" borderId="20" xfId="50" applyNumberFormat="1" applyFont="1" applyFill="1" applyBorder="1" applyAlignment="1">
      <alignment horizontal="center"/>
      <protection/>
    </xf>
    <xf numFmtId="0" fontId="41" fillId="33" borderId="51" xfId="54" applyFont="1" applyFill="1" applyBorder="1" applyAlignment="1">
      <alignment horizontal="left"/>
      <protection/>
    </xf>
    <xf numFmtId="0" fontId="41" fillId="33" borderId="36" xfId="54" applyFont="1" applyFill="1" applyBorder="1" applyAlignment="1">
      <alignment horizontal="left"/>
      <protection/>
    </xf>
    <xf numFmtId="0" fontId="41" fillId="33" borderId="36" xfId="54" applyFont="1" applyFill="1" applyBorder="1" applyAlignment="1">
      <alignment/>
      <protection/>
    </xf>
    <xf numFmtId="0" fontId="41" fillId="33" borderId="20" xfId="54" applyFont="1" applyFill="1" applyBorder="1" applyAlignment="1">
      <alignment horizontal="left"/>
      <protection/>
    </xf>
    <xf numFmtId="0" fontId="41" fillId="33" borderId="22" xfId="50" applyFont="1" applyFill="1" applyBorder="1" applyAlignment="1">
      <alignment horizontal="center"/>
      <protection/>
    </xf>
    <xf numFmtId="0" fontId="41" fillId="33" borderId="23" xfId="50" applyFont="1" applyFill="1" applyBorder="1" applyAlignment="1">
      <alignment horizontal="center"/>
      <protection/>
    </xf>
    <xf numFmtId="0" fontId="50" fillId="33" borderId="23" xfId="50" applyFont="1" applyFill="1" applyBorder="1" applyAlignment="1">
      <alignment horizontal="center"/>
      <protection/>
    </xf>
    <xf numFmtId="0" fontId="41" fillId="33" borderId="19" xfId="50" applyFont="1" applyFill="1" applyBorder="1" applyAlignment="1">
      <alignment horizontal="center"/>
      <protection/>
    </xf>
    <xf numFmtId="0" fontId="50" fillId="33" borderId="19" xfId="54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8" fillId="0" borderId="61" xfId="46" applyFont="1" applyFill="1" applyBorder="1" applyAlignment="1">
      <alignment horizontal="center" vertical="center"/>
      <protection/>
    </xf>
    <xf numFmtId="0" fontId="7" fillId="0" borderId="16" xfId="46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right" indent="1"/>
    </xf>
    <xf numFmtId="0" fontId="51" fillId="0" borderId="62" xfId="0" applyFont="1" applyBorder="1" applyAlignment="1">
      <alignment horizontal="right" indent="1"/>
    </xf>
    <xf numFmtId="0" fontId="51" fillId="0" borderId="63" xfId="0" applyFont="1" applyBorder="1" applyAlignment="1">
      <alignment horizontal="right" indent="1"/>
    </xf>
    <xf numFmtId="0" fontId="51" fillId="0" borderId="64" xfId="0" applyFont="1" applyBorder="1" applyAlignment="1">
      <alignment horizontal="right" indent="1"/>
    </xf>
    <xf numFmtId="0" fontId="51" fillId="0" borderId="65" xfId="0" applyFont="1" applyBorder="1" applyAlignment="1">
      <alignment horizontal="right" indent="1"/>
    </xf>
    <xf numFmtId="0" fontId="7" fillId="0" borderId="0" xfId="53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right" indent="1"/>
    </xf>
    <xf numFmtId="0" fontId="36" fillId="0" borderId="0" xfId="53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7" fillId="0" borderId="66" xfId="53" applyFont="1" applyFill="1" applyBorder="1" applyAlignment="1">
      <alignment horizontal="center" vertical="center"/>
      <protection/>
    </xf>
    <xf numFmtId="0" fontId="51" fillId="0" borderId="66" xfId="0" applyFont="1" applyFill="1" applyBorder="1" applyAlignment="1">
      <alignment horizontal="right" indent="1"/>
    </xf>
    <xf numFmtId="0" fontId="51" fillId="0" borderId="62" xfId="0" applyFont="1" applyFill="1" applyBorder="1" applyAlignment="1">
      <alignment horizontal="right" indent="1"/>
    </xf>
    <xf numFmtId="0" fontId="51" fillId="0" borderId="64" xfId="0" applyFont="1" applyFill="1" applyBorder="1" applyAlignment="1">
      <alignment horizontal="right" indent="1"/>
    </xf>
    <xf numFmtId="0" fontId="55" fillId="0" borderId="0" xfId="0" applyFont="1" applyAlignment="1">
      <alignment/>
    </xf>
    <xf numFmtId="0" fontId="56" fillId="37" borderId="13" xfId="0" applyFont="1" applyFill="1" applyBorder="1" applyAlignment="1">
      <alignment horizontal="center"/>
    </xf>
    <xf numFmtId="0" fontId="57" fillId="37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7" borderId="13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2" fontId="34" fillId="0" borderId="13" xfId="0" applyNumberFormat="1" applyFont="1" applyBorder="1" applyAlignment="1">
      <alignment horizontal="center"/>
    </xf>
    <xf numFmtId="0" fontId="0" fillId="36" borderId="0" xfId="0" applyFill="1" applyAlignment="1">
      <alignment horizontal="left"/>
    </xf>
    <xf numFmtId="0" fontId="39" fillId="0" borderId="0" xfId="0" applyFont="1" applyAlignment="1">
      <alignment horizontal="center"/>
    </xf>
    <xf numFmtId="0" fontId="40" fillId="36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7" fillId="36" borderId="61" xfId="53" applyFont="1" applyFill="1" applyBorder="1" applyAlignment="1">
      <alignment horizontal="center" vertical="center"/>
      <protection/>
    </xf>
    <xf numFmtId="0" fontId="36" fillId="36" borderId="67" xfId="53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/>
    </xf>
    <xf numFmtId="0" fontId="7" fillId="36" borderId="67" xfId="53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center"/>
    </xf>
    <xf numFmtId="0" fontId="14" fillId="33" borderId="10" xfId="48" applyFont="1" applyFill="1" applyBorder="1" applyAlignment="1">
      <alignment horizontal="left" vertical="center"/>
      <protection/>
    </xf>
    <xf numFmtId="0" fontId="14" fillId="33" borderId="11" xfId="48" applyFont="1" applyFill="1" applyBorder="1" applyAlignment="1">
      <alignment horizontal="left" vertical="center"/>
      <protection/>
    </xf>
    <xf numFmtId="0" fontId="5" fillId="36" borderId="0" xfId="51" applyFont="1" applyFill="1" applyBorder="1" applyAlignment="1">
      <alignment horizontal="center"/>
      <protection/>
    </xf>
    <xf numFmtId="0" fontId="14" fillId="34" borderId="68" xfId="50" applyFont="1" applyFill="1" applyBorder="1" applyAlignment="1">
      <alignment horizontal="center" vertical="center" wrapText="1"/>
      <protection/>
    </xf>
    <xf numFmtId="0" fontId="14" fillId="34" borderId="46" xfId="50" applyFont="1" applyFill="1" applyBorder="1" applyAlignment="1">
      <alignment horizontal="center" vertical="center" wrapText="1"/>
      <protection/>
    </xf>
    <xf numFmtId="0" fontId="14" fillId="34" borderId="17" xfId="50" applyFont="1" applyFill="1" applyBorder="1" applyAlignment="1">
      <alignment horizontal="center" vertical="center" wrapText="1"/>
      <protection/>
    </xf>
    <xf numFmtId="0" fontId="14" fillId="34" borderId="18" xfId="50" applyFont="1" applyFill="1" applyBorder="1" applyAlignment="1">
      <alignment horizontal="center" vertical="center" wrapText="1"/>
      <protection/>
    </xf>
    <xf numFmtId="0" fontId="18" fillId="34" borderId="68" xfId="50" applyFont="1" applyFill="1" applyBorder="1" applyAlignment="1">
      <alignment horizontal="center" vertical="center" wrapText="1"/>
      <protection/>
    </xf>
    <xf numFmtId="0" fontId="18" fillId="34" borderId="46" xfId="50" applyFont="1" applyFill="1" applyBorder="1" applyAlignment="1">
      <alignment horizontal="center" vertical="center" wrapText="1"/>
      <protection/>
    </xf>
    <xf numFmtId="0" fontId="18" fillId="34" borderId="26" xfId="50" applyFont="1" applyFill="1" applyBorder="1" applyAlignment="1">
      <alignment horizontal="center" vertical="center" wrapText="1"/>
      <protection/>
    </xf>
    <xf numFmtId="0" fontId="18" fillId="34" borderId="24" xfId="50" applyFont="1" applyFill="1" applyBorder="1" applyAlignment="1">
      <alignment horizontal="center" vertical="center" wrapText="1"/>
      <protection/>
    </xf>
    <xf numFmtId="0" fontId="18" fillId="34" borderId="69" xfId="50" applyFont="1" applyFill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14" fillId="34" borderId="14" xfId="50" applyFont="1" applyFill="1" applyBorder="1" applyAlignment="1">
      <alignment horizontal="center"/>
      <protection/>
    </xf>
    <xf numFmtId="0" fontId="14" fillId="34" borderId="16" xfId="50" applyFont="1" applyFill="1" applyBorder="1" applyAlignment="1">
      <alignment horizontal="center"/>
      <protection/>
    </xf>
    <xf numFmtId="0" fontId="26" fillId="38" borderId="71" xfId="50" applyFont="1" applyFill="1" applyBorder="1" applyAlignment="1">
      <alignment horizontal="center" vertical="center"/>
      <protection/>
    </xf>
    <xf numFmtId="0" fontId="26" fillId="38" borderId="72" xfId="50" applyFont="1" applyFill="1" applyBorder="1" applyAlignment="1">
      <alignment horizontal="center" vertical="center"/>
      <protection/>
    </xf>
    <xf numFmtId="0" fontId="26" fillId="38" borderId="73" xfId="50" applyFont="1" applyFill="1" applyBorder="1" applyAlignment="1">
      <alignment horizontal="center" vertical="center"/>
      <protection/>
    </xf>
    <xf numFmtId="0" fontId="26" fillId="38" borderId="66" xfId="50" applyFont="1" applyFill="1" applyBorder="1" applyAlignment="1">
      <alignment horizontal="center" vertical="center"/>
      <protection/>
    </xf>
    <xf numFmtId="0" fontId="23" fillId="38" borderId="15" xfId="50" applyFont="1" applyFill="1" applyBorder="1" applyAlignment="1">
      <alignment horizontal="center"/>
      <protection/>
    </xf>
    <xf numFmtId="0" fontId="23" fillId="38" borderId="14" xfId="50" applyFont="1" applyFill="1" applyBorder="1" applyAlignment="1">
      <alignment horizontal="center"/>
      <protection/>
    </xf>
    <xf numFmtId="0" fontId="23" fillId="38" borderId="16" xfId="50" applyFont="1" applyFill="1" applyBorder="1" applyAlignment="1">
      <alignment horizontal="center"/>
      <protection/>
    </xf>
    <xf numFmtId="0" fontId="25" fillId="0" borderId="56" xfId="50" applyFont="1" applyBorder="1" applyAlignment="1">
      <alignment horizontal="center"/>
      <protection/>
    </xf>
    <xf numFmtId="0" fontId="14" fillId="34" borderId="71" xfId="50" applyFont="1" applyFill="1" applyBorder="1" applyAlignment="1">
      <alignment horizontal="center" vertical="center" wrapText="1"/>
      <protection/>
    </xf>
    <xf numFmtId="0" fontId="14" fillId="34" borderId="72" xfId="50" applyFont="1" applyFill="1" applyBorder="1" applyAlignment="1">
      <alignment horizontal="center" vertical="center" wrapText="1"/>
      <protection/>
    </xf>
    <xf numFmtId="0" fontId="14" fillId="34" borderId="73" xfId="50" applyFont="1" applyFill="1" applyBorder="1" applyAlignment="1">
      <alignment horizontal="center" vertical="center" wrapText="1"/>
      <protection/>
    </xf>
    <xf numFmtId="0" fontId="14" fillId="34" borderId="74" xfId="50" applyFont="1" applyFill="1" applyBorder="1" applyAlignment="1">
      <alignment horizontal="center" vertical="center" wrapText="1"/>
      <protection/>
    </xf>
    <xf numFmtId="0" fontId="18" fillId="34" borderId="70" xfId="50" applyFont="1" applyFill="1" applyBorder="1" applyAlignment="1">
      <alignment horizontal="center" vertical="center" wrapText="1"/>
      <protection/>
    </xf>
    <xf numFmtId="0" fontId="15" fillId="34" borderId="69" xfId="50" applyFont="1" applyFill="1" applyBorder="1" applyAlignment="1">
      <alignment horizontal="center" vertical="center" wrapText="1"/>
      <protection/>
    </xf>
    <xf numFmtId="0" fontId="15" fillId="34" borderId="70" xfId="50" applyFont="1" applyFill="1" applyBorder="1" applyAlignment="1">
      <alignment horizontal="center" vertical="center" wrapText="1"/>
      <protection/>
    </xf>
    <xf numFmtId="3" fontId="49" fillId="39" borderId="73" xfId="50" applyNumberFormat="1" applyFont="1" applyFill="1" applyBorder="1" applyAlignment="1">
      <alignment horizontal="center"/>
      <protection/>
    </xf>
    <xf numFmtId="0" fontId="49" fillId="39" borderId="66" xfId="0" applyFont="1" applyFill="1" applyBorder="1" applyAlignment="1">
      <alignment horizontal="center"/>
    </xf>
    <xf numFmtId="0" fontId="49" fillId="39" borderId="74" xfId="0" applyFont="1" applyFill="1" applyBorder="1" applyAlignment="1">
      <alignment horizontal="center"/>
    </xf>
    <xf numFmtId="0" fontId="15" fillId="34" borderId="22" xfId="50" applyFont="1" applyFill="1" applyBorder="1" applyAlignment="1">
      <alignment horizontal="center" vertical="center" wrapText="1"/>
      <protection/>
    </xf>
    <xf numFmtId="0" fontId="15" fillId="34" borderId="51" xfId="50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LIGASTAV" xfId="50"/>
    <cellStyle name="normální_LIGASTAV 2" xfId="51"/>
    <cellStyle name="normální_List1" xfId="52"/>
    <cellStyle name="normální_M ČR Cheb - K.O. systém superfinále" xfId="53"/>
    <cellStyle name="normální_Open-1-Vratimov-2006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42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indexed="30"/>
      </font>
    </dxf>
    <dxf>
      <font>
        <color indexed="17"/>
      </font>
    </dxf>
    <dxf>
      <font>
        <color indexed="1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indexed="30"/>
      </font>
    </dxf>
    <dxf>
      <font>
        <color indexed="17"/>
      </font>
    </dxf>
    <dxf>
      <font>
        <color indexed="1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indexed="30"/>
      </font>
    </dxf>
    <dxf>
      <font>
        <color indexed="17"/>
      </font>
    </dxf>
    <dxf>
      <font>
        <color indexed="1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indexed="30"/>
      </font>
    </dxf>
    <dxf>
      <font>
        <color indexed="17"/>
      </font>
    </dxf>
    <dxf>
      <font>
        <color indexed="1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00FF"/>
      </font>
      <fill>
        <patternFill>
          <bgColor rgb="FFFFFF00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  <dxf>
      <font>
        <color rgb="FF0066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5</xdr:col>
      <xdr:colOff>266700</xdr:colOff>
      <xdr:row>9</xdr:row>
      <xdr:rowOff>19050</xdr:rowOff>
    </xdr:to>
    <xdr:sp>
      <xdr:nvSpPr>
        <xdr:cNvPr id="1" name="Šipka ohnutá nahoru 1"/>
        <xdr:cNvSpPr>
          <a:spLocks/>
        </xdr:cNvSpPr>
      </xdr:nvSpPr>
      <xdr:spPr>
        <a:xfrm>
          <a:off x="3133725" y="1476375"/>
          <a:ext cx="762000" cy="190500"/>
        </a:xfrm>
        <a:custGeom>
          <a:pathLst>
            <a:path h="198000" w="756139">
              <a:moveTo>
                <a:pt x="0" y="148500"/>
              </a:moveTo>
              <a:lnTo>
                <a:pt x="681889" y="148500"/>
              </a:lnTo>
              <a:lnTo>
                <a:pt x="681889" y="49500"/>
              </a:lnTo>
              <a:lnTo>
                <a:pt x="657139" y="49500"/>
              </a:lnTo>
              <a:lnTo>
                <a:pt x="706639" y="0"/>
              </a:lnTo>
              <a:lnTo>
                <a:pt x="756139" y="49500"/>
              </a:lnTo>
              <a:lnTo>
                <a:pt x="731389" y="49500"/>
              </a:lnTo>
              <a:lnTo>
                <a:pt x="731389" y="198000"/>
              </a:lnTo>
              <a:lnTo>
                <a:pt x="0" y="198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257175</xdr:colOff>
      <xdr:row>36</xdr:row>
      <xdr:rowOff>19050</xdr:rowOff>
    </xdr:from>
    <xdr:to>
      <xdr:col>16</xdr:col>
      <xdr:colOff>352425</xdr:colOff>
      <xdr:row>49</xdr:row>
      <xdr:rowOff>171450</xdr:rowOff>
    </xdr:to>
    <xdr:sp>
      <xdr:nvSpPr>
        <xdr:cNvPr id="2" name="Šipka doprava 2"/>
        <xdr:cNvSpPr>
          <a:spLocks/>
        </xdr:cNvSpPr>
      </xdr:nvSpPr>
      <xdr:spPr>
        <a:xfrm rot="16920000">
          <a:off x="13839825" y="6810375"/>
          <a:ext cx="95250" cy="2628900"/>
        </a:xfrm>
        <a:prstGeom prst="rightArrow">
          <a:avLst>
            <a:gd name="adj" fmla="val 48083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19050</xdr:rowOff>
    </xdr:from>
    <xdr:to>
      <xdr:col>5</xdr:col>
      <xdr:colOff>257175</xdr:colOff>
      <xdr:row>17</xdr:row>
      <xdr:rowOff>28575</xdr:rowOff>
    </xdr:to>
    <xdr:sp>
      <xdr:nvSpPr>
        <xdr:cNvPr id="3" name="Šipka ohnutá nahoru 3"/>
        <xdr:cNvSpPr>
          <a:spLocks/>
        </xdr:cNvSpPr>
      </xdr:nvSpPr>
      <xdr:spPr>
        <a:xfrm>
          <a:off x="3133725" y="3000375"/>
          <a:ext cx="752475" cy="200025"/>
        </a:xfrm>
        <a:custGeom>
          <a:pathLst>
            <a:path h="198000" w="756139">
              <a:moveTo>
                <a:pt x="0" y="148500"/>
              </a:moveTo>
              <a:lnTo>
                <a:pt x="681889" y="148500"/>
              </a:lnTo>
              <a:lnTo>
                <a:pt x="681889" y="49500"/>
              </a:lnTo>
              <a:lnTo>
                <a:pt x="657139" y="49500"/>
              </a:lnTo>
              <a:lnTo>
                <a:pt x="706639" y="0"/>
              </a:lnTo>
              <a:lnTo>
                <a:pt x="756139" y="49500"/>
              </a:lnTo>
              <a:lnTo>
                <a:pt x="731389" y="49500"/>
              </a:lnTo>
              <a:lnTo>
                <a:pt x="731389" y="198000"/>
              </a:lnTo>
              <a:lnTo>
                <a:pt x="0" y="198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24</xdr:row>
      <xdr:rowOff>19050</xdr:rowOff>
    </xdr:from>
    <xdr:to>
      <xdr:col>5</xdr:col>
      <xdr:colOff>257175</xdr:colOff>
      <xdr:row>25</xdr:row>
      <xdr:rowOff>28575</xdr:rowOff>
    </xdr:to>
    <xdr:sp>
      <xdr:nvSpPr>
        <xdr:cNvPr id="4" name="Šipka ohnutá nahoru 4"/>
        <xdr:cNvSpPr>
          <a:spLocks/>
        </xdr:cNvSpPr>
      </xdr:nvSpPr>
      <xdr:spPr>
        <a:xfrm>
          <a:off x="3133725" y="4524375"/>
          <a:ext cx="752475" cy="200025"/>
        </a:xfrm>
        <a:custGeom>
          <a:pathLst>
            <a:path h="198000" w="756139">
              <a:moveTo>
                <a:pt x="0" y="148500"/>
              </a:moveTo>
              <a:lnTo>
                <a:pt x="681889" y="148500"/>
              </a:lnTo>
              <a:lnTo>
                <a:pt x="681889" y="49500"/>
              </a:lnTo>
              <a:lnTo>
                <a:pt x="657139" y="49500"/>
              </a:lnTo>
              <a:lnTo>
                <a:pt x="706639" y="0"/>
              </a:lnTo>
              <a:lnTo>
                <a:pt x="756139" y="49500"/>
              </a:lnTo>
              <a:lnTo>
                <a:pt x="731389" y="49500"/>
              </a:lnTo>
              <a:lnTo>
                <a:pt x="731389" y="198000"/>
              </a:lnTo>
              <a:lnTo>
                <a:pt x="0" y="198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19050</xdr:rowOff>
    </xdr:from>
    <xdr:to>
      <xdr:col>5</xdr:col>
      <xdr:colOff>247650</xdr:colOff>
      <xdr:row>33</xdr:row>
      <xdr:rowOff>28575</xdr:rowOff>
    </xdr:to>
    <xdr:sp>
      <xdr:nvSpPr>
        <xdr:cNvPr id="5" name="Šipka ohnutá nahoru 5"/>
        <xdr:cNvSpPr>
          <a:spLocks/>
        </xdr:cNvSpPr>
      </xdr:nvSpPr>
      <xdr:spPr>
        <a:xfrm>
          <a:off x="3124200" y="6048375"/>
          <a:ext cx="752475" cy="200025"/>
        </a:xfrm>
        <a:custGeom>
          <a:pathLst>
            <a:path h="198000" w="756139">
              <a:moveTo>
                <a:pt x="0" y="148500"/>
              </a:moveTo>
              <a:lnTo>
                <a:pt x="681889" y="148500"/>
              </a:lnTo>
              <a:lnTo>
                <a:pt x="681889" y="49500"/>
              </a:lnTo>
              <a:lnTo>
                <a:pt x="657139" y="49500"/>
              </a:lnTo>
              <a:lnTo>
                <a:pt x="706639" y="0"/>
              </a:lnTo>
              <a:lnTo>
                <a:pt x="756139" y="49500"/>
              </a:lnTo>
              <a:lnTo>
                <a:pt x="731389" y="49500"/>
              </a:lnTo>
              <a:lnTo>
                <a:pt x="731389" y="198000"/>
              </a:lnTo>
              <a:lnTo>
                <a:pt x="0" y="198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40</xdr:row>
      <xdr:rowOff>19050</xdr:rowOff>
    </xdr:from>
    <xdr:to>
      <xdr:col>5</xdr:col>
      <xdr:colOff>257175</xdr:colOff>
      <xdr:row>41</xdr:row>
      <xdr:rowOff>19050</xdr:rowOff>
    </xdr:to>
    <xdr:sp>
      <xdr:nvSpPr>
        <xdr:cNvPr id="6" name="Šipka ohnutá nahoru 6"/>
        <xdr:cNvSpPr>
          <a:spLocks/>
        </xdr:cNvSpPr>
      </xdr:nvSpPr>
      <xdr:spPr>
        <a:xfrm>
          <a:off x="3133725" y="7572375"/>
          <a:ext cx="752475" cy="190500"/>
        </a:xfrm>
        <a:custGeom>
          <a:pathLst>
            <a:path h="197828" w="756139">
              <a:moveTo>
                <a:pt x="0" y="148371"/>
              </a:moveTo>
              <a:lnTo>
                <a:pt x="681954" y="148371"/>
              </a:lnTo>
              <a:lnTo>
                <a:pt x="681954" y="49457"/>
              </a:lnTo>
              <a:lnTo>
                <a:pt x="657225" y="49457"/>
              </a:lnTo>
              <a:lnTo>
                <a:pt x="706682" y="0"/>
              </a:lnTo>
              <a:lnTo>
                <a:pt x="756139" y="49457"/>
              </a:lnTo>
              <a:lnTo>
                <a:pt x="731411" y="49457"/>
              </a:lnTo>
              <a:lnTo>
                <a:pt x="731411" y="197828"/>
              </a:lnTo>
              <a:lnTo>
                <a:pt x="0" y="197828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19050</xdr:rowOff>
    </xdr:from>
    <xdr:to>
      <xdr:col>5</xdr:col>
      <xdr:colOff>266700</xdr:colOff>
      <xdr:row>49</xdr:row>
      <xdr:rowOff>28575</xdr:rowOff>
    </xdr:to>
    <xdr:sp>
      <xdr:nvSpPr>
        <xdr:cNvPr id="7" name="Šipka ohnutá nahoru 7"/>
        <xdr:cNvSpPr>
          <a:spLocks/>
        </xdr:cNvSpPr>
      </xdr:nvSpPr>
      <xdr:spPr>
        <a:xfrm>
          <a:off x="3124200" y="9096375"/>
          <a:ext cx="771525" cy="200025"/>
        </a:xfrm>
        <a:custGeom>
          <a:pathLst>
            <a:path h="198000" w="778119">
              <a:moveTo>
                <a:pt x="0" y="148500"/>
              </a:moveTo>
              <a:lnTo>
                <a:pt x="703869" y="148500"/>
              </a:lnTo>
              <a:lnTo>
                <a:pt x="703869" y="49500"/>
              </a:lnTo>
              <a:lnTo>
                <a:pt x="679119" y="49500"/>
              </a:lnTo>
              <a:lnTo>
                <a:pt x="728619" y="0"/>
              </a:lnTo>
              <a:lnTo>
                <a:pt x="778119" y="49500"/>
              </a:lnTo>
              <a:lnTo>
                <a:pt x="753369" y="49500"/>
              </a:lnTo>
              <a:lnTo>
                <a:pt x="753369" y="198000"/>
              </a:lnTo>
              <a:lnTo>
                <a:pt x="0" y="198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5</xdr:col>
      <xdr:colOff>257175</xdr:colOff>
      <xdr:row>57</xdr:row>
      <xdr:rowOff>19050</xdr:rowOff>
    </xdr:to>
    <xdr:sp>
      <xdr:nvSpPr>
        <xdr:cNvPr id="8" name="Šipka ohnutá nahoru 8"/>
        <xdr:cNvSpPr>
          <a:spLocks/>
        </xdr:cNvSpPr>
      </xdr:nvSpPr>
      <xdr:spPr>
        <a:xfrm>
          <a:off x="3133725" y="10620375"/>
          <a:ext cx="752475" cy="190500"/>
        </a:xfrm>
        <a:custGeom>
          <a:pathLst>
            <a:path h="198000" w="756139">
              <a:moveTo>
                <a:pt x="0" y="148500"/>
              </a:moveTo>
              <a:lnTo>
                <a:pt x="681889" y="148500"/>
              </a:lnTo>
              <a:lnTo>
                <a:pt x="681889" y="49500"/>
              </a:lnTo>
              <a:lnTo>
                <a:pt x="657139" y="49500"/>
              </a:lnTo>
              <a:lnTo>
                <a:pt x="706639" y="0"/>
              </a:lnTo>
              <a:lnTo>
                <a:pt x="756139" y="49500"/>
              </a:lnTo>
              <a:lnTo>
                <a:pt x="731389" y="49500"/>
              </a:lnTo>
              <a:lnTo>
                <a:pt x="731389" y="198000"/>
              </a:lnTo>
              <a:lnTo>
                <a:pt x="0" y="198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5</xdr:col>
      <xdr:colOff>247650</xdr:colOff>
      <xdr:row>65</xdr:row>
      <xdr:rowOff>19050</xdr:rowOff>
    </xdr:to>
    <xdr:sp>
      <xdr:nvSpPr>
        <xdr:cNvPr id="9" name="Šipka ohnutá nahoru 9"/>
        <xdr:cNvSpPr>
          <a:spLocks/>
        </xdr:cNvSpPr>
      </xdr:nvSpPr>
      <xdr:spPr>
        <a:xfrm>
          <a:off x="3124200" y="12134850"/>
          <a:ext cx="752475" cy="200025"/>
        </a:xfrm>
        <a:custGeom>
          <a:pathLst>
            <a:path h="198000" w="756139">
              <a:moveTo>
                <a:pt x="0" y="148500"/>
              </a:moveTo>
              <a:lnTo>
                <a:pt x="681889" y="148500"/>
              </a:lnTo>
              <a:lnTo>
                <a:pt x="681889" y="49500"/>
              </a:lnTo>
              <a:lnTo>
                <a:pt x="657139" y="49500"/>
              </a:lnTo>
              <a:lnTo>
                <a:pt x="706639" y="0"/>
              </a:lnTo>
              <a:lnTo>
                <a:pt x="756139" y="49500"/>
              </a:lnTo>
              <a:lnTo>
                <a:pt x="731389" y="49500"/>
              </a:lnTo>
              <a:lnTo>
                <a:pt x="731389" y="198000"/>
              </a:lnTo>
              <a:lnTo>
                <a:pt x="0" y="198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180975</xdr:rowOff>
    </xdr:from>
    <xdr:to>
      <xdr:col>5</xdr:col>
      <xdr:colOff>266700</xdr:colOff>
      <xdr:row>5</xdr:row>
      <xdr:rowOff>190500</xdr:rowOff>
    </xdr:to>
    <xdr:sp>
      <xdr:nvSpPr>
        <xdr:cNvPr id="10" name="Šipka ohnutá nahoru 10"/>
        <xdr:cNvSpPr>
          <a:spLocks/>
        </xdr:cNvSpPr>
      </xdr:nvSpPr>
      <xdr:spPr>
        <a:xfrm>
          <a:off x="3143250" y="876300"/>
          <a:ext cx="752475" cy="200025"/>
        </a:xfrm>
        <a:custGeom>
          <a:pathLst>
            <a:path h="197827" w="756139">
              <a:moveTo>
                <a:pt x="0" y="148370"/>
              </a:moveTo>
              <a:lnTo>
                <a:pt x="681954" y="148370"/>
              </a:lnTo>
              <a:lnTo>
                <a:pt x="681954" y="49457"/>
              </a:lnTo>
              <a:lnTo>
                <a:pt x="657226" y="49457"/>
              </a:lnTo>
              <a:lnTo>
                <a:pt x="706682" y="0"/>
              </a:lnTo>
              <a:lnTo>
                <a:pt x="756139" y="49457"/>
              </a:lnTo>
              <a:lnTo>
                <a:pt x="731411" y="49457"/>
              </a:lnTo>
              <a:lnTo>
                <a:pt x="731411" y="197827"/>
              </a:lnTo>
              <a:lnTo>
                <a:pt x="0" y="197827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171450</xdr:rowOff>
    </xdr:from>
    <xdr:to>
      <xdr:col>5</xdr:col>
      <xdr:colOff>266700</xdr:colOff>
      <xdr:row>13</xdr:row>
      <xdr:rowOff>161925</xdr:rowOff>
    </xdr:to>
    <xdr:sp>
      <xdr:nvSpPr>
        <xdr:cNvPr id="11" name="Šipka ohnutá nahoru 11"/>
        <xdr:cNvSpPr>
          <a:spLocks/>
        </xdr:cNvSpPr>
      </xdr:nvSpPr>
      <xdr:spPr>
        <a:xfrm>
          <a:off x="3133725" y="2390775"/>
          <a:ext cx="762000" cy="180975"/>
        </a:xfrm>
        <a:custGeom>
          <a:pathLst>
            <a:path h="180000" w="756139">
              <a:moveTo>
                <a:pt x="0" y="135000"/>
              </a:moveTo>
              <a:lnTo>
                <a:pt x="688639" y="135000"/>
              </a:lnTo>
              <a:lnTo>
                <a:pt x="688639" y="45000"/>
              </a:lnTo>
              <a:lnTo>
                <a:pt x="666139" y="45000"/>
              </a:lnTo>
              <a:lnTo>
                <a:pt x="711139" y="0"/>
              </a:lnTo>
              <a:lnTo>
                <a:pt x="756139" y="45000"/>
              </a:lnTo>
              <a:lnTo>
                <a:pt x="733639" y="45000"/>
              </a:lnTo>
              <a:lnTo>
                <a:pt x="733639" y="180000"/>
              </a:lnTo>
              <a:lnTo>
                <a:pt x="0" y="180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20</xdr:row>
      <xdr:rowOff>180975</xdr:rowOff>
    </xdr:from>
    <xdr:to>
      <xdr:col>5</xdr:col>
      <xdr:colOff>266700</xdr:colOff>
      <xdr:row>22</xdr:row>
      <xdr:rowOff>0</xdr:rowOff>
    </xdr:to>
    <xdr:sp>
      <xdr:nvSpPr>
        <xdr:cNvPr id="12" name="Šipka ohnutá nahoru 12"/>
        <xdr:cNvSpPr>
          <a:spLocks/>
        </xdr:cNvSpPr>
      </xdr:nvSpPr>
      <xdr:spPr>
        <a:xfrm>
          <a:off x="3143250" y="3924300"/>
          <a:ext cx="752475" cy="200025"/>
        </a:xfrm>
        <a:custGeom>
          <a:pathLst>
            <a:path h="198000" w="756139">
              <a:moveTo>
                <a:pt x="0" y="148500"/>
              </a:moveTo>
              <a:lnTo>
                <a:pt x="681889" y="148500"/>
              </a:lnTo>
              <a:lnTo>
                <a:pt x="681889" y="49500"/>
              </a:lnTo>
              <a:lnTo>
                <a:pt x="657139" y="49500"/>
              </a:lnTo>
              <a:lnTo>
                <a:pt x="706639" y="0"/>
              </a:lnTo>
              <a:lnTo>
                <a:pt x="756139" y="49500"/>
              </a:lnTo>
              <a:lnTo>
                <a:pt x="731389" y="49500"/>
              </a:lnTo>
              <a:lnTo>
                <a:pt x="731389" y="198000"/>
              </a:lnTo>
              <a:lnTo>
                <a:pt x="0" y="198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152400</xdr:rowOff>
    </xdr:from>
    <xdr:to>
      <xdr:col>5</xdr:col>
      <xdr:colOff>276225</xdr:colOff>
      <xdr:row>29</xdr:row>
      <xdr:rowOff>161925</xdr:rowOff>
    </xdr:to>
    <xdr:sp>
      <xdr:nvSpPr>
        <xdr:cNvPr id="13" name="Šipka ohnutá nahoru 13"/>
        <xdr:cNvSpPr>
          <a:spLocks/>
        </xdr:cNvSpPr>
      </xdr:nvSpPr>
      <xdr:spPr>
        <a:xfrm>
          <a:off x="3152775" y="5419725"/>
          <a:ext cx="752475" cy="200025"/>
        </a:xfrm>
        <a:custGeom>
          <a:pathLst>
            <a:path h="198000" w="756139">
              <a:moveTo>
                <a:pt x="0" y="148500"/>
              </a:moveTo>
              <a:lnTo>
                <a:pt x="681889" y="148500"/>
              </a:lnTo>
              <a:lnTo>
                <a:pt x="681889" y="49500"/>
              </a:lnTo>
              <a:lnTo>
                <a:pt x="657139" y="49500"/>
              </a:lnTo>
              <a:lnTo>
                <a:pt x="706639" y="0"/>
              </a:lnTo>
              <a:lnTo>
                <a:pt x="756139" y="49500"/>
              </a:lnTo>
              <a:lnTo>
                <a:pt x="731389" y="49500"/>
              </a:lnTo>
              <a:lnTo>
                <a:pt x="731389" y="198000"/>
              </a:lnTo>
              <a:lnTo>
                <a:pt x="0" y="198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152400</xdr:rowOff>
    </xdr:from>
    <xdr:to>
      <xdr:col>5</xdr:col>
      <xdr:colOff>276225</xdr:colOff>
      <xdr:row>37</xdr:row>
      <xdr:rowOff>161925</xdr:rowOff>
    </xdr:to>
    <xdr:sp>
      <xdr:nvSpPr>
        <xdr:cNvPr id="14" name="Šipka ohnutá nahoru 14"/>
        <xdr:cNvSpPr>
          <a:spLocks/>
        </xdr:cNvSpPr>
      </xdr:nvSpPr>
      <xdr:spPr>
        <a:xfrm>
          <a:off x="3152775" y="6943725"/>
          <a:ext cx="752475" cy="200025"/>
        </a:xfrm>
        <a:custGeom>
          <a:pathLst>
            <a:path h="198000" w="756139">
              <a:moveTo>
                <a:pt x="0" y="148500"/>
              </a:moveTo>
              <a:lnTo>
                <a:pt x="681889" y="148500"/>
              </a:lnTo>
              <a:lnTo>
                <a:pt x="681889" y="49500"/>
              </a:lnTo>
              <a:lnTo>
                <a:pt x="657139" y="49500"/>
              </a:lnTo>
              <a:lnTo>
                <a:pt x="706639" y="0"/>
              </a:lnTo>
              <a:lnTo>
                <a:pt x="756139" y="49500"/>
              </a:lnTo>
              <a:lnTo>
                <a:pt x="731389" y="49500"/>
              </a:lnTo>
              <a:lnTo>
                <a:pt x="731389" y="198000"/>
              </a:lnTo>
              <a:lnTo>
                <a:pt x="0" y="198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44</xdr:row>
      <xdr:rowOff>161925</xdr:rowOff>
    </xdr:from>
    <xdr:to>
      <xdr:col>5</xdr:col>
      <xdr:colOff>276225</xdr:colOff>
      <xdr:row>45</xdr:row>
      <xdr:rowOff>171450</xdr:rowOff>
    </xdr:to>
    <xdr:sp>
      <xdr:nvSpPr>
        <xdr:cNvPr id="15" name="Šipka ohnutá nahoru 15"/>
        <xdr:cNvSpPr>
          <a:spLocks/>
        </xdr:cNvSpPr>
      </xdr:nvSpPr>
      <xdr:spPr>
        <a:xfrm>
          <a:off x="3143250" y="8477250"/>
          <a:ext cx="762000" cy="200025"/>
        </a:xfrm>
        <a:custGeom>
          <a:pathLst>
            <a:path h="198000" w="756139">
              <a:moveTo>
                <a:pt x="0" y="148500"/>
              </a:moveTo>
              <a:lnTo>
                <a:pt x="681889" y="148500"/>
              </a:lnTo>
              <a:lnTo>
                <a:pt x="681889" y="49500"/>
              </a:lnTo>
              <a:lnTo>
                <a:pt x="657139" y="49500"/>
              </a:lnTo>
              <a:lnTo>
                <a:pt x="706639" y="0"/>
              </a:lnTo>
              <a:lnTo>
                <a:pt x="756139" y="49500"/>
              </a:lnTo>
              <a:lnTo>
                <a:pt x="731389" y="49500"/>
              </a:lnTo>
              <a:lnTo>
                <a:pt x="731389" y="198000"/>
              </a:lnTo>
              <a:lnTo>
                <a:pt x="0" y="198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52</xdr:row>
      <xdr:rowOff>152400</xdr:rowOff>
    </xdr:from>
    <xdr:to>
      <xdr:col>5</xdr:col>
      <xdr:colOff>266700</xdr:colOff>
      <xdr:row>53</xdr:row>
      <xdr:rowOff>161925</xdr:rowOff>
    </xdr:to>
    <xdr:sp>
      <xdr:nvSpPr>
        <xdr:cNvPr id="16" name="Šipka ohnutá nahoru 16"/>
        <xdr:cNvSpPr>
          <a:spLocks/>
        </xdr:cNvSpPr>
      </xdr:nvSpPr>
      <xdr:spPr>
        <a:xfrm>
          <a:off x="3133725" y="9991725"/>
          <a:ext cx="762000" cy="200025"/>
        </a:xfrm>
        <a:custGeom>
          <a:pathLst>
            <a:path h="198000" w="756139">
              <a:moveTo>
                <a:pt x="0" y="148500"/>
              </a:moveTo>
              <a:lnTo>
                <a:pt x="681889" y="148500"/>
              </a:lnTo>
              <a:lnTo>
                <a:pt x="681889" y="49500"/>
              </a:lnTo>
              <a:lnTo>
                <a:pt x="657139" y="49500"/>
              </a:lnTo>
              <a:lnTo>
                <a:pt x="706639" y="0"/>
              </a:lnTo>
              <a:lnTo>
                <a:pt x="756139" y="49500"/>
              </a:lnTo>
              <a:lnTo>
                <a:pt x="731389" y="49500"/>
              </a:lnTo>
              <a:lnTo>
                <a:pt x="731389" y="198000"/>
              </a:lnTo>
              <a:lnTo>
                <a:pt x="0" y="198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60</xdr:row>
      <xdr:rowOff>152400</xdr:rowOff>
    </xdr:from>
    <xdr:to>
      <xdr:col>5</xdr:col>
      <xdr:colOff>247650</xdr:colOff>
      <xdr:row>61</xdr:row>
      <xdr:rowOff>161925</xdr:rowOff>
    </xdr:to>
    <xdr:sp>
      <xdr:nvSpPr>
        <xdr:cNvPr id="17" name="Šipka ohnutá nahoru 17"/>
        <xdr:cNvSpPr>
          <a:spLocks/>
        </xdr:cNvSpPr>
      </xdr:nvSpPr>
      <xdr:spPr>
        <a:xfrm>
          <a:off x="3133725" y="11515725"/>
          <a:ext cx="742950" cy="200025"/>
        </a:xfrm>
        <a:custGeom>
          <a:pathLst>
            <a:path h="198000" w="741485">
              <a:moveTo>
                <a:pt x="0" y="148500"/>
              </a:moveTo>
              <a:lnTo>
                <a:pt x="667235" y="148500"/>
              </a:lnTo>
              <a:lnTo>
                <a:pt x="667235" y="49500"/>
              </a:lnTo>
              <a:lnTo>
                <a:pt x="642485" y="49500"/>
              </a:lnTo>
              <a:lnTo>
                <a:pt x="691985" y="0"/>
              </a:lnTo>
              <a:lnTo>
                <a:pt x="741485" y="49500"/>
              </a:lnTo>
              <a:lnTo>
                <a:pt x="716735" y="49500"/>
              </a:lnTo>
              <a:lnTo>
                <a:pt x="716735" y="198000"/>
              </a:lnTo>
              <a:lnTo>
                <a:pt x="0" y="19800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723900</xdr:colOff>
      <xdr:row>8</xdr:row>
      <xdr:rowOff>133350</xdr:rowOff>
    </xdr:from>
    <xdr:to>
      <xdr:col>9</xdr:col>
      <xdr:colOff>38100</xdr:colOff>
      <xdr:row>9</xdr:row>
      <xdr:rowOff>38100</xdr:rowOff>
    </xdr:to>
    <xdr:sp>
      <xdr:nvSpPr>
        <xdr:cNvPr id="18" name="Šipka doprava 18"/>
        <xdr:cNvSpPr>
          <a:spLocks/>
        </xdr:cNvSpPr>
      </xdr:nvSpPr>
      <xdr:spPr>
        <a:xfrm rot="1860000">
          <a:off x="6553200" y="1590675"/>
          <a:ext cx="628650" cy="95250"/>
        </a:xfrm>
        <a:prstGeom prst="rightArrow">
          <a:avLst>
            <a:gd name="adj" fmla="val 41986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723900</xdr:colOff>
      <xdr:row>24</xdr:row>
      <xdr:rowOff>133350</xdr:rowOff>
    </xdr:from>
    <xdr:to>
      <xdr:col>9</xdr:col>
      <xdr:colOff>38100</xdr:colOff>
      <xdr:row>25</xdr:row>
      <xdr:rowOff>47625</xdr:rowOff>
    </xdr:to>
    <xdr:sp>
      <xdr:nvSpPr>
        <xdr:cNvPr id="19" name="Šipka doprava 19"/>
        <xdr:cNvSpPr>
          <a:spLocks/>
        </xdr:cNvSpPr>
      </xdr:nvSpPr>
      <xdr:spPr>
        <a:xfrm rot="1860000">
          <a:off x="6553200" y="4638675"/>
          <a:ext cx="628650" cy="104775"/>
        </a:xfrm>
        <a:prstGeom prst="rightArrow">
          <a:avLst>
            <a:gd name="adj" fmla="val 41986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723900</xdr:colOff>
      <xdr:row>40</xdr:row>
      <xdr:rowOff>142875</xdr:rowOff>
    </xdr:from>
    <xdr:to>
      <xdr:col>9</xdr:col>
      <xdr:colOff>28575</xdr:colOff>
      <xdr:row>41</xdr:row>
      <xdr:rowOff>57150</xdr:rowOff>
    </xdr:to>
    <xdr:sp>
      <xdr:nvSpPr>
        <xdr:cNvPr id="20" name="Šipka doprava 20"/>
        <xdr:cNvSpPr>
          <a:spLocks/>
        </xdr:cNvSpPr>
      </xdr:nvSpPr>
      <xdr:spPr>
        <a:xfrm rot="1860000">
          <a:off x="6553200" y="7696200"/>
          <a:ext cx="619125" cy="104775"/>
        </a:xfrm>
        <a:prstGeom prst="rightArrow">
          <a:avLst>
            <a:gd name="adj" fmla="val 41861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723900</xdr:colOff>
      <xdr:row>56</xdr:row>
      <xdr:rowOff>133350</xdr:rowOff>
    </xdr:from>
    <xdr:to>
      <xdr:col>9</xdr:col>
      <xdr:colOff>28575</xdr:colOff>
      <xdr:row>57</xdr:row>
      <xdr:rowOff>47625</xdr:rowOff>
    </xdr:to>
    <xdr:sp>
      <xdr:nvSpPr>
        <xdr:cNvPr id="21" name="Šipka doprava 21"/>
        <xdr:cNvSpPr>
          <a:spLocks/>
        </xdr:cNvSpPr>
      </xdr:nvSpPr>
      <xdr:spPr>
        <a:xfrm rot="1860000">
          <a:off x="6553200" y="10734675"/>
          <a:ext cx="619125" cy="104775"/>
        </a:xfrm>
        <a:prstGeom prst="rightArrow">
          <a:avLst>
            <a:gd name="adj" fmla="val 41861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723900</xdr:colOff>
      <xdr:row>60</xdr:row>
      <xdr:rowOff>152400</xdr:rowOff>
    </xdr:from>
    <xdr:to>
      <xdr:col>9</xdr:col>
      <xdr:colOff>19050</xdr:colOff>
      <xdr:row>61</xdr:row>
      <xdr:rowOff>66675</xdr:rowOff>
    </xdr:to>
    <xdr:sp>
      <xdr:nvSpPr>
        <xdr:cNvPr id="22" name="Šipka doprava 22"/>
        <xdr:cNvSpPr>
          <a:spLocks/>
        </xdr:cNvSpPr>
      </xdr:nvSpPr>
      <xdr:spPr>
        <a:xfrm rot="19620000">
          <a:off x="6553200" y="11515725"/>
          <a:ext cx="609600" cy="104775"/>
        </a:xfrm>
        <a:prstGeom prst="rightArrow">
          <a:avLst>
            <a:gd name="adj" fmla="val 41736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723900</xdr:colOff>
      <xdr:row>44</xdr:row>
      <xdr:rowOff>152400</xdr:rowOff>
    </xdr:from>
    <xdr:to>
      <xdr:col>9</xdr:col>
      <xdr:colOff>28575</xdr:colOff>
      <xdr:row>45</xdr:row>
      <xdr:rowOff>66675</xdr:rowOff>
    </xdr:to>
    <xdr:sp>
      <xdr:nvSpPr>
        <xdr:cNvPr id="23" name="Šipka doprava 23"/>
        <xdr:cNvSpPr>
          <a:spLocks/>
        </xdr:cNvSpPr>
      </xdr:nvSpPr>
      <xdr:spPr>
        <a:xfrm rot="19620000">
          <a:off x="6553200" y="8467725"/>
          <a:ext cx="619125" cy="104775"/>
        </a:xfrm>
        <a:prstGeom prst="rightArrow">
          <a:avLst>
            <a:gd name="adj" fmla="val 41861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723900</xdr:colOff>
      <xdr:row>28</xdr:row>
      <xdr:rowOff>142875</xdr:rowOff>
    </xdr:from>
    <xdr:to>
      <xdr:col>9</xdr:col>
      <xdr:colOff>47625</xdr:colOff>
      <xdr:row>29</xdr:row>
      <xdr:rowOff>57150</xdr:rowOff>
    </xdr:to>
    <xdr:sp>
      <xdr:nvSpPr>
        <xdr:cNvPr id="24" name="Šipka doprava 24"/>
        <xdr:cNvSpPr>
          <a:spLocks/>
        </xdr:cNvSpPr>
      </xdr:nvSpPr>
      <xdr:spPr>
        <a:xfrm rot="19680000">
          <a:off x="6553200" y="5410200"/>
          <a:ext cx="638175" cy="104775"/>
        </a:xfrm>
        <a:prstGeom prst="rightArrow">
          <a:avLst>
            <a:gd name="adj" fmla="val 42106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723900</xdr:colOff>
      <xdr:row>12</xdr:row>
      <xdr:rowOff>142875</xdr:rowOff>
    </xdr:from>
    <xdr:to>
      <xdr:col>9</xdr:col>
      <xdr:colOff>38100</xdr:colOff>
      <xdr:row>13</xdr:row>
      <xdr:rowOff>57150</xdr:rowOff>
    </xdr:to>
    <xdr:sp>
      <xdr:nvSpPr>
        <xdr:cNvPr id="25" name="Šipka doprava 25"/>
        <xdr:cNvSpPr>
          <a:spLocks/>
        </xdr:cNvSpPr>
      </xdr:nvSpPr>
      <xdr:spPr>
        <a:xfrm rot="19740000">
          <a:off x="6553200" y="2362200"/>
          <a:ext cx="628650" cy="104775"/>
        </a:xfrm>
        <a:prstGeom prst="rightArrow">
          <a:avLst>
            <a:gd name="adj" fmla="val 41986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11</xdr:row>
      <xdr:rowOff>142875</xdr:rowOff>
    </xdr:from>
    <xdr:to>
      <xdr:col>12</xdr:col>
      <xdr:colOff>342900</xdr:colOff>
      <xdr:row>17</xdr:row>
      <xdr:rowOff>47625</xdr:rowOff>
    </xdr:to>
    <xdr:sp>
      <xdr:nvSpPr>
        <xdr:cNvPr id="26" name="Šipka doprava 26"/>
        <xdr:cNvSpPr>
          <a:spLocks/>
        </xdr:cNvSpPr>
      </xdr:nvSpPr>
      <xdr:spPr>
        <a:xfrm rot="3480000">
          <a:off x="10315575" y="2171700"/>
          <a:ext cx="95250" cy="1047750"/>
        </a:xfrm>
        <a:prstGeom prst="rightArrow">
          <a:avLst>
            <a:gd name="adj" fmla="val 45171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180975</xdr:rowOff>
    </xdr:from>
    <xdr:to>
      <xdr:col>12</xdr:col>
      <xdr:colOff>342900</xdr:colOff>
      <xdr:row>26</xdr:row>
      <xdr:rowOff>19050</xdr:rowOff>
    </xdr:to>
    <xdr:sp>
      <xdr:nvSpPr>
        <xdr:cNvPr id="27" name="Šipka doprava 27"/>
        <xdr:cNvSpPr>
          <a:spLocks/>
        </xdr:cNvSpPr>
      </xdr:nvSpPr>
      <xdr:spPr>
        <a:xfrm rot="17580000">
          <a:off x="10306050" y="3543300"/>
          <a:ext cx="104775" cy="1362075"/>
        </a:xfrm>
        <a:prstGeom prst="rightArrow">
          <a:avLst>
            <a:gd name="adj" fmla="val 46314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43</xdr:row>
      <xdr:rowOff>152400</xdr:rowOff>
    </xdr:from>
    <xdr:to>
      <xdr:col>12</xdr:col>
      <xdr:colOff>342900</xdr:colOff>
      <xdr:row>50</xdr:row>
      <xdr:rowOff>38100</xdr:rowOff>
    </xdr:to>
    <xdr:sp>
      <xdr:nvSpPr>
        <xdr:cNvPr id="28" name="Šipka doprava 28"/>
        <xdr:cNvSpPr>
          <a:spLocks/>
        </xdr:cNvSpPr>
      </xdr:nvSpPr>
      <xdr:spPr>
        <a:xfrm rot="3780000">
          <a:off x="10315575" y="8277225"/>
          <a:ext cx="95250" cy="1219200"/>
        </a:xfrm>
        <a:prstGeom prst="rightArrow">
          <a:avLst>
            <a:gd name="adj" fmla="val 45884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51</xdr:row>
      <xdr:rowOff>180975</xdr:rowOff>
    </xdr:from>
    <xdr:to>
      <xdr:col>12</xdr:col>
      <xdr:colOff>342900</xdr:colOff>
      <xdr:row>58</xdr:row>
      <xdr:rowOff>38100</xdr:rowOff>
    </xdr:to>
    <xdr:sp>
      <xdr:nvSpPr>
        <xdr:cNvPr id="29" name="Šipka doprava 29"/>
        <xdr:cNvSpPr>
          <a:spLocks/>
        </xdr:cNvSpPr>
      </xdr:nvSpPr>
      <xdr:spPr>
        <a:xfrm rot="17760000">
          <a:off x="10306050" y="9829800"/>
          <a:ext cx="104775" cy="1190625"/>
        </a:xfrm>
        <a:prstGeom prst="rightArrow">
          <a:avLst>
            <a:gd name="adj" fmla="val 45759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257175</xdr:colOff>
      <xdr:row>19</xdr:row>
      <xdr:rowOff>28575</xdr:rowOff>
    </xdr:from>
    <xdr:to>
      <xdr:col>16</xdr:col>
      <xdr:colOff>361950</xdr:colOff>
      <xdr:row>33</xdr:row>
      <xdr:rowOff>161925</xdr:rowOff>
    </xdr:to>
    <xdr:sp>
      <xdr:nvSpPr>
        <xdr:cNvPr id="30" name="Šipka doprava 30"/>
        <xdr:cNvSpPr>
          <a:spLocks/>
        </xdr:cNvSpPr>
      </xdr:nvSpPr>
      <xdr:spPr>
        <a:xfrm rot="4680000">
          <a:off x="13839825" y="3581400"/>
          <a:ext cx="104775" cy="2800350"/>
        </a:xfrm>
        <a:prstGeom prst="rightArrow">
          <a:avLst>
            <a:gd name="adj" fmla="val 48203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142875</xdr:rowOff>
    </xdr:from>
    <xdr:to>
      <xdr:col>5</xdr:col>
      <xdr:colOff>266700</xdr:colOff>
      <xdr:row>5</xdr:row>
      <xdr:rowOff>133350</xdr:rowOff>
    </xdr:to>
    <xdr:sp>
      <xdr:nvSpPr>
        <xdr:cNvPr id="1" name="Šipka ohnutá nahoru 1"/>
        <xdr:cNvSpPr>
          <a:spLocks/>
        </xdr:cNvSpPr>
      </xdr:nvSpPr>
      <xdr:spPr>
        <a:xfrm>
          <a:off x="3105150" y="704850"/>
          <a:ext cx="781050" cy="180975"/>
        </a:xfrm>
        <a:custGeom>
          <a:pathLst>
            <a:path h="181751" w="783594">
              <a:moveTo>
                <a:pt x="0" y="136313"/>
              </a:moveTo>
              <a:lnTo>
                <a:pt x="715437" y="136313"/>
              </a:lnTo>
              <a:lnTo>
                <a:pt x="715437" y="45438"/>
              </a:lnTo>
              <a:lnTo>
                <a:pt x="692719" y="45438"/>
              </a:lnTo>
              <a:lnTo>
                <a:pt x="738156" y="0"/>
              </a:lnTo>
              <a:lnTo>
                <a:pt x="783594" y="45438"/>
              </a:lnTo>
              <a:lnTo>
                <a:pt x="760875" y="45438"/>
              </a:lnTo>
              <a:lnTo>
                <a:pt x="760875" y="181751"/>
              </a:lnTo>
              <a:lnTo>
                <a:pt x="0" y="181751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171450</xdr:rowOff>
    </xdr:from>
    <xdr:to>
      <xdr:col>5</xdr:col>
      <xdr:colOff>285750</xdr:colOff>
      <xdr:row>13</xdr:row>
      <xdr:rowOff>142875</xdr:rowOff>
    </xdr:to>
    <xdr:sp>
      <xdr:nvSpPr>
        <xdr:cNvPr id="2" name="Šipka ohnutá nahoru 2"/>
        <xdr:cNvSpPr>
          <a:spLocks/>
        </xdr:cNvSpPr>
      </xdr:nvSpPr>
      <xdr:spPr>
        <a:xfrm>
          <a:off x="3124200" y="2257425"/>
          <a:ext cx="781050" cy="161925"/>
        </a:xfrm>
        <a:custGeom>
          <a:pathLst>
            <a:path h="161020" w="783594">
              <a:moveTo>
                <a:pt x="0" y="120765"/>
              </a:moveTo>
              <a:lnTo>
                <a:pt x="723212" y="120765"/>
              </a:lnTo>
              <a:lnTo>
                <a:pt x="723212" y="40255"/>
              </a:lnTo>
              <a:lnTo>
                <a:pt x="703084" y="40255"/>
              </a:lnTo>
              <a:lnTo>
                <a:pt x="743339" y="0"/>
              </a:lnTo>
              <a:lnTo>
                <a:pt x="783594" y="40255"/>
              </a:lnTo>
              <a:lnTo>
                <a:pt x="763467" y="40255"/>
              </a:lnTo>
              <a:lnTo>
                <a:pt x="763467" y="161020"/>
              </a:lnTo>
              <a:lnTo>
                <a:pt x="0" y="16102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9525</xdr:rowOff>
    </xdr:from>
    <xdr:to>
      <xdr:col>5</xdr:col>
      <xdr:colOff>285750</xdr:colOff>
      <xdr:row>21</xdr:row>
      <xdr:rowOff>142875</xdr:rowOff>
    </xdr:to>
    <xdr:sp>
      <xdr:nvSpPr>
        <xdr:cNvPr id="3" name="Šipka ohnutá nahoru 3"/>
        <xdr:cNvSpPr>
          <a:spLocks/>
        </xdr:cNvSpPr>
      </xdr:nvSpPr>
      <xdr:spPr>
        <a:xfrm>
          <a:off x="3124200" y="3810000"/>
          <a:ext cx="781050" cy="133350"/>
        </a:xfrm>
        <a:custGeom>
          <a:pathLst>
            <a:path h="141970" w="783594">
              <a:moveTo>
                <a:pt x="0" y="106478"/>
              </a:moveTo>
              <a:lnTo>
                <a:pt x="730355" y="106478"/>
              </a:lnTo>
              <a:lnTo>
                <a:pt x="730355" y="35493"/>
              </a:lnTo>
              <a:lnTo>
                <a:pt x="712609" y="35493"/>
              </a:lnTo>
              <a:lnTo>
                <a:pt x="748102" y="0"/>
              </a:lnTo>
              <a:lnTo>
                <a:pt x="783594" y="35493"/>
              </a:lnTo>
              <a:lnTo>
                <a:pt x="765848" y="35493"/>
              </a:lnTo>
              <a:lnTo>
                <a:pt x="765848" y="141970"/>
              </a:lnTo>
              <a:lnTo>
                <a:pt x="0" y="14197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29</xdr:row>
      <xdr:rowOff>0</xdr:rowOff>
    </xdr:from>
    <xdr:to>
      <xdr:col>5</xdr:col>
      <xdr:colOff>276225</xdr:colOff>
      <xdr:row>29</xdr:row>
      <xdr:rowOff>161925</xdr:rowOff>
    </xdr:to>
    <xdr:sp>
      <xdr:nvSpPr>
        <xdr:cNvPr id="4" name="Šipka ohnutá nahoru 4"/>
        <xdr:cNvSpPr>
          <a:spLocks/>
        </xdr:cNvSpPr>
      </xdr:nvSpPr>
      <xdr:spPr>
        <a:xfrm>
          <a:off x="3114675" y="5324475"/>
          <a:ext cx="781050" cy="161925"/>
        </a:xfrm>
        <a:custGeom>
          <a:pathLst>
            <a:path h="161020" w="783594">
              <a:moveTo>
                <a:pt x="0" y="120765"/>
              </a:moveTo>
              <a:lnTo>
                <a:pt x="723212" y="120765"/>
              </a:lnTo>
              <a:lnTo>
                <a:pt x="723212" y="40255"/>
              </a:lnTo>
              <a:lnTo>
                <a:pt x="703084" y="40255"/>
              </a:lnTo>
              <a:lnTo>
                <a:pt x="743339" y="0"/>
              </a:lnTo>
              <a:lnTo>
                <a:pt x="783594" y="40255"/>
              </a:lnTo>
              <a:lnTo>
                <a:pt x="763467" y="40255"/>
              </a:lnTo>
              <a:lnTo>
                <a:pt x="763467" y="161020"/>
              </a:lnTo>
              <a:lnTo>
                <a:pt x="0" y="16102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38100</xdr:rowOff>
    </xdr:from>
    <xdr:to>
      <xdr:col>5</xdr:col>
      <xdr:colOff>276225</xdr:colOff>
      <xdr:row>9</xdr:row>
      <xdr:rowOff>19050</xdr:rowOff>
    </xdr:to>
    <xdr:sp>
      <xdr:nvSpPr>
        <xdr:cNvPr id="5" name="Šipka ohnutá nahoru 5"/>
        <xdr:cNvSpPr>
          <a:spLocks/>
        </xdr:cNvSpPr>
      </xdr:nvSpPr>
      <xdr:spPr>
        <a:xfrm>
          <a:off x="3105150" y="1362075"/>
          <a:ext cx="790575" cy="171450"/>
        </a:xfrm>
        <a:custGeom>
          <a:pathLst>
            <a:path h="171450" w="793119">
              <a:moveTo>
                <a:pt x="0" y="128588"/>
              </a:moveTo>
              <a:lnTo>
                <a:pt x="728825" y="128588"/>
              </a:lnTo>
              <a:lnTo>
                <a:pt x="728825" y="42863"/>
              </a:lnTo>
              <a:lnTo>
                <a:pt x="707394" y="42863"/>
              </a:lnTo>
              <a:lnTo>
                <a:pt x="750257" y="0"/>
              </a:lnTo>
              <a:lnTo>
                <a:pt x="793119" y="42863"/>
              </a:lnTo>
              <a:lnTo>
                <a:pt x="771688" y="42863"/>
              </a:lnTo>
              <a:lnTo>
                <a:pt x="771688" y="171450"/>
              </a:lnTo>
              <a:lnTo>
                <a:pt x="0" y="171450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38100</xdr:rowOff>
    </xdr:from>
    <xdr:to>
      <xdr:col>5</xdr:col>
      <xdr:colOff>295275</xdr:colOff>
      <xdr:row>17</xdr:row>
      <xdr:rowOff>9525</xdr:rowOff>
    </xdr:to>
    <xdr:sp>
      <xdr:nvSpPr>
        <xdr:cNvPr id="6" name="Šipka ohnutá nahoru 6"/>
        <xdr:cNvSpPr>
          <a:spLocks/>
        </xdr:cNvSpPr>
      </xdr:nvSpPr>
      <xdr:spPr>
        <a:xfrm>
          <a:off x="3133725" y="2886075"/>
          <a:ext cx="781050" cy="161925"/>
        </a:xfrm>
        <a:custGeom>
          <a:pathLst>
            <a:path h="163606" w="783594">
              <a:moveTo>
                <a:pt x="0" y="122705"/>
              </a:moveTo>
              <a:lnTo>
                <a:pt x="722242" y="122705"/>
              </a:lnTo>
              <a:lnTo>
                <a:pt x="722242" y="40902"/>
              </a:lnTo>
              <a:lnTo>
                <a:pt x="701791" y="40902"/>
              </a:lnTo>
              <a:lnTo>
                <a:pt x="742693" y="0"/>
              </a:lnTo>
              <a:lnTo>
                <a:pt x="783594" y="40902"/>
              </a:lnTo>
              <a:lnTo>
                <a:pt x="763143" y="40902"/>
              </a:lnTo>
              <a:lnTo>
                <a:pt x="763143" y="163606"/>
              </a:lnTo>
              <a:lnTo>
                <a:pt x="0" y="163606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38100</xdr:rowOff>
    </xdr:from>
    <xdr:to>
      <xdr:col>5</xdr:col>
      <xdr:colOff>276225</xdr:colOff>
      <xdr:row>25</xdr:row>
      <xdr:rowOff>9525</xdr:rowOff>
    </xdr:to>
    <xdr:sp>
      <xdr:nvSpPr>
        <xdr:cNvPr id="7" name="Šipka ohnutá nahoru 7"/>
        <xdr:cNvSpPr>
          <a:spLocks/>
        </xdr:cNvSpPr>
      </xdr:nvSpPr>
      <xdr:spPr>
        <a:xfrm>
          <a:off x="3114675" y="4410075"/>
          <a:ext cx="781050" cy="161925"/>
        </a:xfrm>
        <a:custGeom>
          <a:pathLst>
            <a:path h="161925" w="783594">
              <a:moveTo>
                <a:pt x="0" y="121444"/>
              </a:moveTo>
              <a:lnTo>
                <a:pt x="722872" y="121444"/>
              </a:lnTo>
              <a:lnTo>
                <a:pt x="722872" y="40481"/>
              </a:lnTo>
              <a:lnTo>
                <a:pt x="702632" y="40481"/>
              </a:lnTo>
              <a:lnTo>
                <a:pt x="743113" y="0"/>
              </a:lnTo>
              <a:lnTo>
                <a:pt x="783594" y="40481"/>
              </a:lnTo>
              <a:lnTo>
                <a:pt x="763353" y="40481"/>
              </a:lnTo>
              <a:lnTo>
                <a:pt x="763353" y="161925"/>
              </a:lnTo>
              <a:lnTo>
                <a:pt x="0" y="161925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32</xdr:row>
      <xdr:rowOff>38100</xdr:rowOff>
    </xdr:from>
    <xdr:to>
      <xdr:col>5</xdr:col>
      <xdr:colOff>295275</xdr:colOff>
      <xdr:row>33</xdr:row>
      <xdr:rowOff>28575</xdr:rowOff>
    </xdr:to>
    <xdr:sp>
      <xdr:nvSpPr>
        <xdr:cNvPr id="8" name="Šipka ohnutá nahoru 8"/>
        <xdr:cNvSpPr>
          <a:spLocks/>
        </xdr:cNvSpPr>
      </xdr:nvSpPr>
      <xdr:spPr>
        <a:xfrm>
          <a:off x="3124200" y="5934075"/>
          <a:ext cx="790575" cy="180975"/>
        </a:xfrm>
        <a:custGeom>
          <a:pathLst>
            <a:path h="180975" w="793119">
              <a:moveTo>
                <a:pt x="0" y="135731"/>
              </a:moveTo>
              <a:lnTo>
                <a:pt x="725253" y="135731"/>
              </a:lnTo>
              <a:lnTo>
                <a:pt x="725253" y="45244"/>
              </a:lnTo>
              <a:lnTo>
                <a:pt x="702632" y="45244"/>
              </a:lnTo>
              <a:lnTo>
                <a:pt x="747875" y="0"/>
              </a:lnTo>
              <a:lnTo>
                <a:pt x="793119" y="45244"/>
              </a:lnTo>
              <a:lnTo>
                <a:pt x="770497" y="45244"/>
              </a:lnTo>
              <a:lnTo>
                <a:pt x="770497" y="180975"/>
              </a:lnTo>
              <a:lnTo>
                <a:pt x="0" y="180975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676275</xdr:colOff>
      <xdr:row>8</xdr:row>
      <xdr:rowOff>152400</xdr:rowOff>
    </xdr:from>
    <xdr:to>
      <xdr:col>9</xdr:col>
      <xdr:colOff>47625</xdr:colOff>
      <xdr:row>9</xdr:row>
      <xdr:rowOff>57150</xdr:rowOff>
    </xdr:to>
    <xdr:sp>
      <xdr:nvSpPr>
        <xdr:cNvPr id="9" name="Šipka doprava 9"/>
        <xdr:cNvSpPr>
          <a:spLocks/>
        </xdr:cNvSpPr>
      </xdr:nvSpPr>
      <xdr:spPr>
        <a:xfrm rot="1860000">
          <a:off x="6496050" y="1476375"/>
          <a:ext cx="657225" cy="95250"/>
        </a:xfrm>
        <a:prstGeom prst="rightArrow">
          <a:avLst>
            <a:gd name="adj" fmla="val 42296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676275</xdr:colOff>
      <xdr:row>24</xdr:row>
      <xdr:rowOff>142875</xdr:rowOff>
    </xdr:from>
    <xdr:to>
      <xdr:col>9</xdr:col>
      <xdr:colOff>47625</xdr:colOff>
      <xdr:row>25</xdr:row>
      <xdr:rowOff>47625</xdr:rowOff>
    </xdr:to>
    <xdr:sp>
      <xdr:nvSpPr>
        <xdr:cNvPr id="10" name="Šipka doprava 10"/>
        <xdr:cNvSpPr>
          <a:spLocks/>
        </xdr:cNvSpPr>
      </xdr:nvSpPr>
      <xdr:spPr>
        <a:xfrm rot="1860000">
          <a:off x="6496050" y="4514850"/>
          <a:ext cx="657225" cy="95250"/>
        </a:xfrm>
        <a:prstGeom prst="rightArrow">
          <a:avLst>
            <a:gd name="adj" fmla="val 42296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695325</xdr:colOff>
      <xdr:row>12</xdr:row>
      <xdr:rowOff>180975</xdr:rowOff>
    </xdr:from>
    <xdr:to>
      <xdr:col>9</xdr:col>
      <xdr:colOff>66675</xdr:colOff>
      <xdr:row>13</xdr:row>
      <xdr:rowOff>85725</xdr:rowOff>
    </xdr:to>
    <xdr:sp>
      <xdr:nvSpPr>
        <xdr:cNvPr id="11" name="Šipka doprava 11"/>
        <xdr:cNvSpPr>
          <a:spLocks/>
        </xdr:cNvSpPr>
      </xdr:nvSpPr>
      <xdr:spPr>
        <a:xfrm rot="19680000">
          <a:off x="6515100" y="2266950"/>
          <a:ext cx="657225" cy="95250"/>
        </a:xfrm>
        <a:prstGeom prst="rightArrow">
          <a:avLst>
            <a:gd name="adj" fmla="val 42296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657225</xdr:colOff>
      <xdr:row>28</xdr:row>
      <xdr:rowOff>161925</xdr:rowOff>
    </xdr:from>
    <xdr:to>
      <xdr:col>9</xdr:col>
      <xdr:colOff>28575</xdr:colOff>
      <xdr:row>29</xdr:row>
      <xdr:rowOff>76200</xdr:rowOff>
    </xdr:to>
    <xdr:sp>
      <xdr:nvSpPr>
        <xdr:cNvPr id="12" name="Šipka doprava 12"/>
        <xdr:cNvSpPr>
          <a:spLocks/>
        </xdr:cNvSpPr>
      </xdr:nvSpPr>
      <xdr:spPr>
        <a:xfrm rot="19680000">
          <a:off x="6477000" y="5295900"/>
          <a:ext cx="657225" cy="104775"/>
        </a:xfrm>
        <a:prstGeom prst="rightArrow">
          <a:avLst>
            <a:gd name="adj" fmla="val 42296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11</xdr:row>
      <xdr:rowOff>133350</xdr:rowOff>
    </xdr:from>
    <xdr:to>
      <xdr:col>12</xdr:col>
      <xdr:colOff>352425</xdr:colOff>
      <xdr:row>17</xdr:row>
      <xdr:rowOff>28575</xdr:rowOff>
    </xdr:to>
    <xdr:sp>
      <xdr:nvSpPr>
        <xdr:cNvPr id="13" name="Šipka doprava 13"/>
        <xdr:cNvSpPr>
          <a:spLocks/>
        </xdr:cNvSpPr>
      </xdr:nvSpPr>
      <xdr:spPr>
        <a:xfrm rot="3480000">
          <a:off x="10248900" y="2028825"/>
          <a:ext cx="104775" cy="1038225"/>
        </a:xfrm>
        <a:prstGeom prst="rightArrow">
          <a:avLst>
            <a:gd name="adj" fmla="val 45171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266700</xdr:colOff>
      <xdr:row>18</xdr:row>
      <xdr:rowOff>180975</xdr:rowOff>
    </xdr:from>
    <xdr:to>
      <xdr:col>12</xdr:col>
      <xdr:colOff>361950</xdr:colOff>
      <xdr:row>26</xdr:row>
      <xdr:rowOff>19050</xdr:rowOff>
    </xdr:to>
    <xdr:sp>
      <xdr:nvSpPr>
        <xdr:cNvPr id="14" name="Šipka doprava 14"/>
        <xdr:cNvSpPr>
          <a:spLocks/>
        </xdr:cNvSpPr>
      </xdr:nvSpPr>
      <xdr:spPr>
        <a:xfrm rot="17580000">
          <a:off x="10267950" y="3409950"/>
          <a:ext cx="95250" cy="1362075"/>
        </a:xfrm>
        <a:prstGeom prst="rightArrow">
          <a:avLst>
            <a:gd name="adj" fmla="val 46314"/>
          </a:avLst>
        </a:prstGeom>
        <a:solidFill>
          <a:srgbClr val="558ED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40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60.75">
      <c r="A11" s="264" t="s">
        <v>251</v>
      </c>
      <c r="B11" s="264"/>
      <c r="C11" s="264"/>
      <c r="D11" s="264"/>
      <c r="E11" s="264"/>
      <c r="F11" s="264"/>
      <c r="G11" s="264"/>
      <c r="H11" s="264"/>
    </row>
    <row r="15" spans="1:8" ht="33">
      <c r="A15" s="265" t="s">
        <v>25</v>
      </c>
      <c r="B15" s="265"/>
      <c r="C15" s="265"/>
      <c r="D15" s="265"/>
      <c r="E15" s="265"/>
      <c r="F15" s="265"/>
      <c r="G15" s="265"/>
      <c r="H15" s="265"/>
    </row>
    <row r="19" spans="1:8" ht="33">
      <c r="A19" s="265" t="s">
        <v>23</v>
      </c>
      <c r="B19" s="265"/>
      <c r="C19" s="265"/>
      <c r="D19" s="265"/>
      <c r="E19" s="265"/>
      <c r="F19" s="265"/>
      <c r="G19" s="265"/>
      <c r="H19" s="265"/>
    </row>
    <row r="21" spans="1:8" ht="33">
      <c r="A21" s="265" t="s">
        <v>24</v>
      </c>
      <c r="B21" s="265"/>
      <c r="C21" s="265"/>
      <c r="D21" s="265"/>
      <c r="E21" s="265"/>
      <c r="F21" s="265"/>
      <c r="G21" s="265"/>
      <c r="H21" s="265"/>
    </row>
    <row r="34" spans="1:8" ht="15">
      <c r="A34" s="107" t="s">
        <v>8</v>
      </c>
      <c r="B34" s="263" t="s">
        <v>26</v>
      </c>
      <c r="C34" s="263"/>
      <c r="D34" s="263"/>
      <c r="E34" s="263"/>
      <c r="F34" s="263"/>
      <c r="G34" s="263"/>
      <c r="H34" s="263"/>
    </row>
    <row r="35" ht="15">
      <c r="A35" s="107"/>
    </row>
    <row r="36" spans="1:8" ht="15">
      <c r="A36" s="107" t="s">
        <v>9</v>
      </c>
      <c r="B36" s="263" t="s">
        <v>27</v>
      </c>
      <c r="C36" s="263"/>
      <c r="D36" s="263"/>
      <c r="E36" s="263"/>
      <c r="F36" s="263"/>
      <c r="G36" s="263"/>
      <c r="H36" s="263"/>
    </row>
    <row r="37" ht="15">
      <c r="A37" s="107"/>
    </row>
    <row r="38" spans="1:8" ht="15">
      <c r="A38" s="107" t="s">
        <v>10</v>
      </c>
      <c r="B38" s="263" t="s">
        <v>28</v>
      </c>
      <c r="C38" s="263"/>
      <c r="D38" s="263"/>
      <c r="E38" s="263"/>
      <c r="F38" s="263"/>
      <c r="G38" s="263"/>
      <c r="H38" s="263"/>
    </row>
    <row r="39" ht="15">
      <c r="A39" s="107"/>
    </row>
    <row r="40" spans="1:8" ht="15">
      <c r="A40" s="107" t="s">
        <v>11</v>
      </c>
      <c r="B40" s="263" t="s">
        <v>29</v>
      </c>
      <c r="C40" s="263"/>
      <c r="D40" s="263"/>
      <c r="E40" s="263"/>
      <c r="F40" s="263"/>
      <c r="G40" s="263"/>
      <c r="H40" s="263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A1:T11"/>
  <sheetViews>
    <sheetView zoomScalePageLayoutView="0" workbookViewId="0" topLeftCell="A1">
      <selection activeCell="N25" sqref="N25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5.00390625" style="156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5.00390625" style="156" customWidth="1"/>
    <col min="17" max="19" width="5.00390625" style="158" customWidth="1"/>
    <col min="20" max="20" width="2.7109375" style="3" customWidth="1"/>
    <col min="21" max="16384" width="9.140625" style="3" customWidth="1"/>
  </cols>
  <sheetData>
    <row r="1" spans="1:20" ht="22.5">
      <c r="A1" s="274" t="s">
        <v>36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18" ht="9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57"/>
      <c r="R2" s="157"/>
    </row>
    <row r="3" spans="2:20" s="79" customFormat="1" ht="15" customHeight="1" thickBot="1">
      <c r="B3" s="78" t="s">
        <v>267</v>
      </c>
      <c r="C3" s="78"/>
      <c r="F3" s="80"/>
      <c r="G3" s="80"/>
      <c r="H3" s="80"/>
      <c r="I3" s="80"/>
      <c r="L3" s="78" t="s">
        <v>266</v>
      </c>
      <c r="M3" s="78"/>
      <c r="P3" s="80"/>
      <c r="Q3" s="80"/>
      <c r="R3" s="80"/>
      <c r="S3" s="80"/>
      <c r="T3" s="81"/>
    </row>
    <row r="4" spans="1:20" s="85" customFormat="1" ht="15" customHeight="1" thickBot="1">
      <c r="A4" s="83"/>
      <c r="B4" s="134" t="s">
        <v>34</v>
      </c>
      <c r="C4" s="81" t="s">
        <v>256</v>
      </c>
      <c r="D4" s="94">
        <v>1</v>
      </c>
      <c r="E4" s="94">
        <v>2</v>
      </c>
      <c r="F4" s="94">
        <v>3</v>
      </c>
      <c r="G4" s="94">
        <v>4</v>
      </c>
      <c r="H4" s="94">
        <v>5</v>
      </c>
      <c r="I4" s="94">
        <v>6</v>
      </c>
      <c r="K4" s="83"/>
      <c r="L4" s="134" t="s">
        <v>32</v>
      </c>
      <c r="M4" s="81" t="s">
        <v>256</v>
      </c>
      <c r="N4" s="94">
        <v>1</v>
      </c>
      <c r="O4" s="94">
        <v>2</v>
      </c>
      <c r="P4" s="94">
        <v>3</v>
      </c>
      <c r="Q4" s="94">
        <v>4</v>
      </c>
      <c r="R4" s="94">
        <v>5</v>
      </c>
      <c r="S4" s="94">
        <v>6</v>
      </c>
      <c r="T4" s="84"/>
    </row>
    <row r="5" spans="1:20" s="160" customFormat="1" ht="15" customHeight="1">
      <c r="A5" s="199">
        <v>1</v>
      </c>
      <c r="B5" s="200" t="s">
        <v>227</v>
      </c>
      <c r="C5" s="201">
        <v>3451</v>
      </c>
      <c r="D5" s="188">
        <v>29</v>
      </c>
      <c r="E5" s="187">
        <v>34</v>
      </c>
      <c r="F5" s="188">
        <v>23</v>
      </c>
      <c r="G5" s="193">
        <v>33</v>
      </c>
      <c r="H5" s="191">
        <v>25</v>
      </c>
      <c r="I5" s="180">
        <v>43</v>
      </c>
      <c r="K5" s="199">
        <v>1</v>
      </c>
      <c r="L5" s="200" t="s">
        <v>210</v>
      </c>
      <c r="M5" s="201">
        <v>3082</v>
      </c>
      <c r="N5" s="188">
        <v>34</v>
      </c>
      <c r="O5" s="187">
        <v>34</v>
      </c>
      <c r="P5" s="188">
        <v>31</v>
      </c>
      <c r="Q5" s="193">
        <v>30</v>
      </c>
      <c r="R5" s="191">
        <v>33</v>
      </c>
      <c r="S5" s="180">
        <v>37</v>
      </c>
      <c r="T5" s="84"/>
    </row>
    <row r="6" spans="1:20" s="160" customFormat="1" ht="15" customHeight="1">
      <c r="A6" s="202">
        <v>2</v>
      </c>
      <c r="B6" s="203" t="s">
        <v>225</v>
      </c>
      <c r="C6" s="204">
        <v>3408</v>
      </c>
      <c r="D6" s="141">
        <v>32</v>
      </c>
      <c r="E6" s="141">
        <v>40</v>
      </c>
      <c r="F6" s="141">
        <v>33</v>
      </c>
      <c r="G6" s="142">
        <v>36</v>
      </c>
      <c r="H6" s="142">
        <v>31</v>
      </c>
      <c r="I6" s="171">
        <v>34</v>
      </c>
      <c r="K6" s="202">
        <v>2</v>
      </c>
      <c r="L6" s="203" t="s">
        <v>12</v>
      </c>
      <c r="M6" s="204">
        <v>3553</v>
      </c>
      <c r="N6" s="141">
        <v>35</v>
      </c>
      <c r="O6" s="141">
        <v>45</v>
      </c>
      <c r="P6" s="141">
        <v>33</v>
      </c>
      <c r="Q6" s="142">
        <v>39</v>
      </c>
      <c r="R6" s="142">
        <v>40</v>
      </c>
      <c r="S6" s="143">
        <v>38</v>
      </c>
      <c r="T6" s="84"/>
    </row>
    <row r="7" spans="1:20" s="160" customFormat="1" ht="15" customHeight="1">
      <c r="A7" s="202">
        <v>3</v>
      </c>
      <c r="B7" s="203" t="s">
        <v>226</v>
      </c>
      <c r="C7" s="204">
        <v>3450</v>
      </c>
      <c r="D7" s="141">
        <v>35</v>
      </c>
      <c r="E7" s="164">
        <v>32</v>
      </c>
      <c r="F7" s="141">
        <v>38</v>
      </c>
      <c r="G7" s="142">
        <v>36</v>
      </c>
      <c r="H7" s="142">
        <v>39</v>
      </c>
      <c r="I7" s="171">
        <v>30</v>
      </c>
      <c r="K7" s="202">
        <v>3</v>
      </c>
      <c r="L7" s="203" t="s">
        <v>215</v>
      </c>
      <c r="M7" s="204">
        <v>3284</v>
      </c>
      <c r="N7" s="141">
        <v>31</v>
      </c>
      <c r="O7" s="164">
        <v>35</v>
      </c>
      <c r="P7" s="141">
        <v>28</v>
      </c>
      <c r="Q7" s="167">
        <v>31</v>
      </c>
      <c r="R7" s="142">
        <v>27</v>
      </c>
      <c r="S7" s="171">
        <v>32</v>
      </c>
      <c r="T7" s="84"/>
    </row>
    <row r="8" spans="1:20" s="160" customFormat="1" ht="15" customHeight="1" thickBot="1">
      <c r="A8" s="205" t="s">
        <v>234</v>
      </c>
      <c r="B8" s="206">
        <f>IF(C8=0,"",VLOOKUP($C8,#REF!,2,FALSE))</f>
      </c>
      <c r="C8" s="207"/>
      <c r="D8" s="148">
        <f>IF($C8=0,"",VLOOKUP($C8,#REF!,4,FALSE))</f>
      </c>
      <c r="E8" s="148">
        <f>IF($C8=0,"",VLOOKUP($C8,#REF!,5,FALSE))</f>
      </c>
      <c r="F8" s="148">
        <f>IF($C8=0,"",VLOOKUP($C8,#REF!,6,FALSE))</f>
      </c>
      <c r="G8" s="149">
        <f>IF($C8=0,"",VLOOKUP($C8,#REF!,7,FALSE))</f>
      </c>
      <c r="H8" s="149">
        <f>IF($C8=0,"",VLOOKUP($C8,#REF!,8,FALSE))</f>
      </c>
      <c r="I8" s="150">
        <f>IF($C8=0,"",VLOOKUP($C8,#REF!,9,FALSE))</f>
      </c>
      <c r="K8" s="205" t="s">
        <v>234</v>
      </c>
      <c r="L8" s="206">
        <f>IF(M8=0,"",VLOOKUP($M8,#REF!,2,FALSE))</f>
      </c>
      <c r="M8" s="207"/>
      <c r="N8" s="148">
        <f>IF($M8=0,"",VLOOKUP($M8,#REF!,4,FALSE))</f>
      </c>
      <c r="O8" s="148">
        <f>IF($M8=0,"",VLOOKUP($M8,#REF!,5,FALSE))</f>
      </c>
      <c r="P8" s="148">
        <f>IF($M8=0,"",VLOOKUP($M8,#REF!,6,FALSE))</f>
      </c>
      <c r="Q8" s="149">
        <f>IF($M8=0,"",VLOOKUP($M8,#REF!,7,FALSE))</f>
      </c>
      <c r="R8" s="149">
        <f>IF($M8=0,"",VLOOKUP($M8,#REF!,8,FALSE))</f>
      </c>
      <c r="S8" s="150">
        <f>IF($M8=0,"",VLOOKUP($M8,#REF!,9,FALSE))</f>
      </c>
      <c r="T8" s="84"/>
    </row>
    <row r="9" spans="1:20" s="85" customFormat="1" ht="15" customHeight="1" thickBot="1">
      <c r="A9" s="88"/>
      <c r="B9" s="87"/>
      <c r="C9" s="87"/>
      <c r="D9" s="234">
        <f aca="true" t="shared" si="0" ref="D9:I9">SUM(D5:D8)</f>
        <v>96</v>
      </c>
      <c r="E9" s="138">
        <f t="shared" si="0"/>
        <v>106</v>
      </c>
      <c r="F9" s="138">
        <f t="shared" si="0"/>
        <v>94</v>
      </c>
      <c r="G9" s="139">
        <f t="shared" si="0"/>
        <v>105</v>
      </c>
      <c r="H9" s="139">
        <f t="shared" si="0"/>
        <v>95</v>
      </c>
      <c r="I9" s="154">
        <f t="shared" si="0"/>
        <v>107</v>
      </c>
      <c r="K9" s="88"/>
      <c r="L9" s="87"/>
      <c r="M9" s="87"/>
      <c r="N9" s="151">
        <f aca="true" t="shared" si="1" ref="N9:S9">SUM(N5:N8)</f>
        <v>100</v>
      </c>
      <c r="O9" s="152">
        <f t="shared" si="1"/>
        <v>114</v>
      </c>
      <c r="P9" s="152">
        <f t="shared" si="1"/>
        <v>92</v>
      </c>
      <c r="Q9" s="153">
        <f t="shared" si="1"/>
        <v>100</v>
      </c>
      <c r="R9" s="153">
        <f t="shared" si="1"/>
        <v>100</v>
      </c>
      <c r="S9" s="154">
        <f t="shared" si="1"/>
        <v>107</v>
      </c>
      <c r="T9" s="86"/>
    </row>
    <row r="10" spans="1:20" s="91" customFormat="1" ht="15" customHeight="1" thickBot="1">
      <c r="A10" s="89"/>
      <c r="B10" s="233"/>
      <c r="C10" s="233"/>
      <c r="D10" s="97"/>
      <c r="E10" s="96"/>
      <c r="F10" s="97"/>
      <c r="G10" s="97" t="s">
        <v>235</v>
      </c>
      <c r="H10" s="235"/>
      <c r="I10" s="136">
        <f>SUM(C9:I9)</f>
        <v>603</v>
      </c>
      <c r="K10" s="89"/>
      <c r="L10" s="233"/>
      <c r="M10" s="233"/>
      <c r="N10" s="97"/>
      <c r="O10" s="96"/>
      <c r="P10" s="97"/>
      <c r="Q10" s="97" t="s">
        <v>235</v>
      </c>
      <c r="R10" s="235"/>
      <c r="S10" s="136">
        <f>SUM(M9:S9)</f>
        <v>613</v>
      </c>
      <c r="T10" s="84"/>
    </row>
    <row r="11" spans="1:20" s="85" customFormat="1" ht="9" customHeight="1">
      <c r="A11" s="83"/>
      <c r="B11" s="92"/>
      <c r="C11" s="92"/>
      <c r="D11" s="155"/>
      <c r="E11" s="155"/>
      <c r="F11" s="155"/>
      <c r="G11" s="155"/>
      <c r="H11" s="155"/>
      <c r="I11" s="155"/>
      <c r="K11" s="93"/>
      <c r="L11" s="92"/>
      <c r="M11" s="83"/>
      <c r="N11" s="155"/>
      <c r="O11" s="155"/>
      <c r="P11" s="155"/>
      <c r="Q11" s="192"/>
      <c r="R11" s="159"/>
      <c r="S11" s="159"/>
      <c r="T11" s="82"/>
    </row>
  </sheetData>
  <sheetProtection/>
  <mergeCells count="1">
    <mergeCell ref="A1:T1"/>
  </mergeCells>
  <conditionalFormatting sqref="N5:S8 D5:I8">
    <cfRule type="cellIs" priority="22" dxfId="38" operator="between" stopIfTrue="1">
      <formula>25</formula>
      <formula>29</formula>
    </cfRule>
    <cfRule type="cellIs" priority="23" dxfId="39" operator="between" stopIfTrue="1">
      <formula>20</formula>
      <formula>24</formula>
    </cfRule>
    <cfRule type="cellIs" priority="24" dxfId="40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5"/>
  <dimension ref="A1:W72"/>
  <sheetViews>
    <sheetView zoomScalePageLayoutView="0" workbookViewId="0" topLeftCell="A1">
      <selection activeCell="T30" sqref="T30"/>
    </sheetView>
  </sheetViews>
  <sheetFormatPr defaultColWidth="9.140625" defaultRowHeight="14.25" customHeight="1"/>
  <cols>
    <col min="1" max="1" width="3.00390625" style="22" customWidth="1"/>
    <col min="2" max="2" width="5.421875" style="22" customWidth="1"/>
    <col min="3" max="3" width="20.00390625" style="22" customWidth="1"/>
    <col min="4" max="11" width="5.421875" style="22" customWidth="1"/>
    <col min="12" max="12" width="5.8515625" style="22" customWidth="1"/>
    <col min="13" max="15" width="5.421875" style="22" customWidth="1"/>
    <col min="16" max="16" width="5.7109375" style="22" customWidth="1"/>
    <col min="17" max="17" width="6.421875" style="22" customWidth="1"/>
    <col min="18" max="16384" width="9.140625" style="22" customWidth="1"/>
  </cols>
  <sheetData>
    <row r="1" spans="1:17" ht="12.7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ht="28.5" customHeight="1" thickBot="1">
      <c r="B2" s="291" t="s">
        <v>37</v>
      </c>
      <c r="C2" s="292"/>
      <c r="D2" s="292"/>
      <c r="E2" s="292"/>
      <c r="F2" s="292"/>
      <c r="G2" s="292"/>
      <c r="H2" s="292"/>
      <c r="I2" s="292"/>
      <c r="J2" s="292"/>
      <c r="K2" s="293"/>
      <c r="L2" s="34"/>
      <c r="M2" s="35"/>
      <c r="N2" s="33"/>
      <c r="O2" s="33"/>
      <c r="P2" s="33"/>
      <c r="Q2" s="33"/>
    </row>
    <row r="3" spans="2:17" ht="12.75" customHeight="1" thickBot="1"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36"/>
      <c r="M3" s="33"/>
      <c r="N3" s="33"/>
      <c r="O3" s="33"/>
      <c r="P3" s="33"/>
      <c r="Q3" s="33"/>
    </row>
    <row r="4" spans="2:17" ht="14.25" customHeight="1" thickBot="1">
      <c r="B4" s="287" t="s">
        <v>259</v>
      </c>
      <c r="C4" s="288"/>
      <c r="D4" s="37"/>
      <c r="E4" s="37"/>
      <c r="F4" s="37"/>
      <c r="G4" s="37"/>
      <c r="H4" s="37"/>
      <c r="I4" s="37"/>
      <c r="J4" s="38"/>
      <c r="K4" s="38"/>
      <c r="L4" s="38"/>
      <c r="M4" s="39"/>
      <c r="N4" s="39"/>
      <c r="O4" s="39"/>
      <c r="P4" s="33"/>
      <c r="Q4" s="33"/>
    </row>
    <row r="5" spans="2:17" ht="14.25" customHeight="1" thickBot="1">
      <c r="B5" s="289"/>
      <c r="C5" s="290"/>
      <c r="D5" s="285">
        <v>2010</v>
      </c>
      <c r="E5" s="286"/>
      <c r="F5" s="41"/>
      <c r="G5" s="40"/>
      <c r="H5" s="40"/>
      <c r="I5" s="40"/>
      <c r="J5" s="285">
        <v>2011</v>
      </c>
      <c r="K5" s="285"/>
      <c r="L5" s="108" t="s">
        <v>14</v>
      </c>
      <c r="M5" s="43"/>
      <c r="N5" s="43"/>
      <c r="O5" s="44"/>
      <c r="P5" s="33"/>
      <c r="Q5" s="33"/>
    </row>
    <row r="6" spans="2:17" ht="26.25" customHeight="1">
      <c r="B6" s="295" t="s">
        <v>350</v>
      </c>
      <c r="C6" s="296"/>
      <c r="D6" s="283"/>
      <c r="E6" s="299"/>
      <c r="F6" s="283"/>
      <c r="G6" s="299"/>
      <c r="H6" s="283"/>
      <c r="I6" s="299"/>
      <c r="J6" s="283"/>
      <c r="K6" s="299"/>
      <c r="L6" s="283"/>
      <c r="M6" s="299"/>
      <c r="N6" s="283"/>
      <c r="O6" s="299"/>
      <c r="P6" s="300" t="s">
        <v>260</v>
      </c>
      <c r="Q6" s="301"/>
    </row>
    <row r="7" spans="2:17" ht="14.25" customHeight="1" thickBot="1">
      <c r="B7" s="297"/>
      <c r="C7" s="298"/>
      <c r="D7" s="45" t="s">
        <v>261</v>
      </c>
      <c r="E7" s="46" t="s">
        <v>240</v>
      </c>
      <c r="F7" s="45" t="s">
        <v>261</v>
      </c>
      <c r="G7" s="46" t="s">
        <v>240</v>
      </c>
      <c r="H7" s="45" t="s">
        <v>261</v>
      </c>
      <c r="I7" s="46" t="s">
        <v>240</v>
      </c>
      <c r="J7" s="45" t="s">
        <v>261</v>
      </c>
      <c r="K7" s="46" t="s">
        <v>240</v>
      </c>
      <c r="L7" s="45" t="s">
        <v>261</v>
      </c>
      <c r="M7" s="46" t="s">
        <v>240</v>
      </c>
      <c r="N7" s="45" t="s">
        <v>261</v>
      </c>
      <c r="O7" s="46" t="s">
        <v>240</v>
      </c>
      <c r="P7" s="47" t="s">
        <v>261</v>
      </c>
      <c r="Q7" s="48" t="s">
        <v>240</v>
      </c>
    </row>
    <row r="8" spans="2:17" ht="14.25" customHeight="1" thickBot="1">
      <c r="B8" s="228" t="s">
        <v>229</v>
      </c>
      <c r="C8" s="224" t="s">
        <v>31</v>
      </c>
      <c r="D8" s="49">
        <v>438</v>
      </c>
      <c r="E8" s="210">
        <v>9</v>
      </c>
      <c r="F8" s="49">
        <v>438</v>
      </c>
      <c r="G8" s="210">
        <v>7</v>
      </c>
      <c r="H8" s="49">
        <v>466</v>
      </c>
      <c r="I8" s="210">
        <v>9</v>
      </c>
      <c r="J8" s="49">
        <v>466</v>
      </c>
      <c r="K8" s="210">
        <v>8</v>
      </c>
      <c r="L8" s="49">
        <v>465</v>
      </c>
      <c r="M8" s="210">
        <v>8</v>
      </c>
      <c r="N8" s="208">
        <v>959</v>
      </c>
      <c r="O8" s="210">
        <v>10</v>
      </c>
      <c r="P8" s="50">
        <v>3232</v>
      </c>
      <c r="Q8" s="219">
        <v>51</v>
      </c>
    </row>
    <row r="9" spans="2:17" ht="14.25" customHeight="1" thickBot="1">
      <c r="B9" s="229" t="s">
        <v>230</v>
      </c>
      <c r="C9" s="226" t="s">
        <v>291</v>
      </c>
      <c r="D9" s="211">
        <v>447</v>
      </c>
      <c r="E9" s="212">
        <v>6</v>
      </c>
      <c r="F9" s="211">
        <v>435</v>
      </c>
      <c r="G9" s="212">
        <v>9</v>
      </c>
      <c r="H9" s="211">
        <v>469</v>
      </c>
      <c r="I9" s="212">
        <v>7</v>
      </c>
      <c r="J9" s="211">
        <v>466</v>
      </c>
      <c r="K9" s="212">
        <v>8</v>
      </c>
      <c r="L9" s="211">
        <v>465</v>
      </c>
      <c r="M9" s="212">
        <v>8</v>
      </c>
      <c r="N9" s="213">
        <v>1005</v>
      </c>
      <c r="O9" s="212">
        <v>4</v>
      </c>
      <c r="P9" s="50">
        <v>3287</v>
      </c>
      <c r="Q9" s="219">
        <v>42</v>
      </c>
    </row>
    <row r="10" spans="2:17" ht="14.25" customHeight="1" thickBot="1">
      <c r="B10" s="229" t="s">
        <v>231</v>
      </c>
      <c r="C10" s="226" t="s">
        <v>281</v>
      </c>
      <c r="D10" s="211">
        <v>442</v>
      </c>
      <c r="E10" s="212">
        <v>7</v>
      </c>
      <c r="F10" s="211">
        <v>451</v>
      </c>
      <c r="G10" s="212">
        <v>5</v>
      </c>
      <c r="H10" s="211">
        <v>489</v>
      </c>
      <c r="I10" s="212">
        <v>5.5</v>
      </c>
      <c r="J10" s="211">
        <v>507</v>
      </c>
      <c r="K10" s="212">
        <v>4</v>
      </c>
      <c r="L10" s="211">
        <v>486</v>
      </c>
      <c r="M10" s="212">
        <v>3</v>
      </c>
      <c r="N10" s="213">
        <v>975</v>
      </c>
      <c r="O10" s="212">
        <v>8</v>
      </c>
      <c r="P10" s="50">
        <v>3350</v>
      </c>
      <c r="Q10" s="219">
        <v>32.5</v>
      </c>
    </row>
    <row r="11" spans="2:17" ht="14.25" customHeight="1" thickBot="1">
      <c r="B11" s="229" t="s">
        <v>232</v>
      </c>
      <c r="C11" s="225" t="s">
        <v>49</v>
      </c>
      <c r="D11" s="211">
        <v>477</v>
      </c>
      <c r="E11" s="212">
        <v>4</v>
      </c>
      <c r="F11" s="211">
        <v>442</v>
      </c>
      <c r="G11" s="212">
        <v>6</v>
      </c>
      <c r="H11" s="211">
        <v>489</v>
      </c>
      <c r="I11" s="212">
        <v>5.5</v>
      </c>
      <c r="J11" s="211">
        <v>486</v>
      </c>
      <c r="K11" s="212">
        <v>6</v>
      </c>
      <c r="L11" s="211">
        <v>485</v>
      </c>
      <c r="M11" s="212">
        <v>4.5</v>
      </c>
      <c r="N11" s="213">
        <v>995</v>
      </c>
      <c r="O11" s="212">
        <v>6</v>
      </c>
      <c r="P11" s="50">
        <v>3374</v>
      </c>
      <c r="Q11" s="219">
        <v>32</v>
      </c>
    </row>
    <row r="12" spans="2:17" ht="14.25" customHeight="1" thickBot="1">
      <c r="B12" s="230" t="s">
        <v>233</v>
      </c>
      <c r="C12" s="225" t="s">
        <v>33</v>
      </c>
      <c r="D12" s="211">
        <v>456</v>
      </c>
      <c r="E12" s="212">
        <v>5</v>
      </c>
      <c r="F12" s="211">
        <v>454</v>
      </c>
      <c r="G12" s="212">
        <v>4</v>
      </c>
      <c r="H12" s="211">
        <v>516</v>
      </c>
      <c r="I12" s="212">
        <v>3</v>
      </c>
      <c r="J12" s="211">
        <v>500</v>
      </c>
      <c r="K12" s="212">
        <v>5</v>
      </c>
      <c r="L12" s="211">
        <v>470</v>
      </c>
      <c r="M12" s="212">
        <v>6</v>
      </c>
      <c r="N12" s="213">
        <v>1038</v>
      </c>
      <c r="O12" s="212">
        <v>2</v>
      </c>
      <c r="P12" s="50">
        <v>3434</v>
      </c>
      <c r="Q12" s="219">
        <v>25</v>
      </c>
    </row>
    <row r="13" spans="2:17" ht="14.25" customHeight="1" thickBot="1">
      <c r="B13" s="229" t="s">
        <v>262</v>
      </c>
      <c r="C13" s="225" t="s">
        <v>47</v>
      </c>
      <c r="D13" s="211">
        <v>485</v>
      </c>
      <c r="E13" s="212">
        <v>1</v>
      </c>
      <c r="F13" s="211">
        <v>471</v>
      </c>
      <c r="G13" s="212">
        <v>3</v>
      </c>
      <c r="H13" s="211">
        <v>525</v>
      </c>
      <c r="I13" s="212">
        <v>2</v>
      </c>
      <c r="J13" s="211">
        <v>516</v>
      </c>
      <c r="K13" s="212">
        <v>3</v>
      </c>
      <c r="L13" s="211">
        <v>485</v>
      </c>
      <c r="M13" s="212">
        <v>4.5</v>
      </c>
      <c r="N13" s="213">
        <v>0</v>
      </c>
      <c r="O13" s="212">
        <v>0</v>
      </c>
      <c r="P13" s="50">
        <v>2482</v>
      </c>
      <c r="Q13" s="219">
        <v>13.5</v>
      </c>
    </row>
    <row r="14" spans="2:17" ht="14.25" customHeight="1" thickBot="1">
      <c r="B14" s="230" t="s">
        <v>263</v>
      </c>
      <c r="C14" s="225" t="s">
        <v>290</v>
      </c>
      <c r="D14" s="211">
        <v>479</v>
      </c>
      <c r="E14" s="212">
        <v>3</v>
      </c>
      <c r="F14" s="211">
        <v>511</v>
      </c>
      <c r="G14" s="212">
        <v>1</v>
      </c>
      <c r="H14" s="211">
        <v>513</v>
      </c>
      <c r="I14" s="212">
        <v>4</v>
      </c>
      <c r="J14" s="211">
        <v>553</v>
      </c>
      <c r="K14" s="212">
        <v>2</v>
      </c>
      <c r="L14" s="211">
        <v>563</v>
      </c>
      <c r="M14" s="212">
        <v>1</v>
      </c>
      <c r="N14" s="213">
        <v>0</v>
      </c>
      <c r="O14" s="212">
        <v>0</v>
      </c>
      <c r="P14" s="50">
        <v>2619</v>
      </c>
      <c r="Q14" s="220">
        <v>11</v>
      </c>
    </row>
    <row r="15" spans="2:17" ht="14.25" customHeight="1" thickBot="1">
      <c r="B15" s="231" t="s">
        <v>6</v>
      </c>
      <c r="C15" s="227" t="s">
        <v>48</v>
      </c>
      <c r="D15" s="214">
        <v>484</v>
      </c>
      <c r="E15" s="215">
        <v>2</v>
      </c>
      <c r="F15" s="69">
        <v>488</v>
      </c>
      <c r="G15" s="215">
        <v>2</v>
      </c>
      <c r="H15" s="69">
        <v>970</v>
      </c>
      <c r="I15" s="215">
        <v>1</v>
      </c>
      <c r="J15" s="69">
        <v>947</v>
      </c>
      <c r="K15" s="215">
        <v>1</v>
      </c>
      <c r="L15" s="69">
        <v>527</v>
      </c>
      <c r="M15" s="215">
        <v>2</v>
      </c>
      <c r="N15" s="209">
        <v>0</v>
      </c>
      <c r="O15" s="215">
        <v>0</v>
      </c>
      <c r="P15" s="218">
        <v>3416</v>
      </c>
      <c r="Q15" s="220">
        <v>8</v>
      </c>
    </row>
    <row r="16" ht="14.25" customHeight="1" thickBot="1"/>
    <row r="17" spans="2:17" ht="14.25" customHeight="1" thickBot="1">
      <c r="B17" s="287" t="s">
        <v>259</v>
      </c>
      <c r="C17" s="288"/>
      <c r="D17" s="37"/>
      <c r="E17" s="37"/>
      <c r="F17" s="37"/>
      <c r="G17" s="37"/>
      <c r="H17" s="37"/>
      <c r="I17" s="37"/>
      <c r="J17" s="38"/>
      <c r="K17" s="38"/>
      <c r="L17" s="38"/>
      <c r="M17" s="39"/>
      <c r="N17" s="39"/>
      <c r="O17" s="39"/>
      <c r="P17" s="33"/>
      <c r="Q17" s="33"/>
    </row>
    <row r="18" spans="2:17" ht="14.25" customHeight="1" thickBot="1">
      <c r="B18" s="289"/>
      <c r="C18" s="290"/>
      <c r="D18" s="285">
        <v>2010</v>
      </c>
      <c r="E18" s="286"/>
      <c r="F18" s="41"/>
      <c r="G18" s="40"/>
      <c r="H18" s="40"/>
      <c r="I18" s="40"/>
      <c r="J18" s="285">
        <v>2011</v>
      </c>
      <c r="K18" s="285"/>
      <c r="L18" s="42" t="s">
        <v>14</v>
      </c>
      <c r="M18" s="43"/>
      <c r="N18" s="43"/>
      <c r="O18" s="44"/>
      <c r="P18" s="33"/>
      <c r="Q18" s="33"/>
    </row>
    <row r="19" spans="2:17" ht="26.25" customHeight="1">
      <c r="B19" s="275" t="s">
        <v>38</v>
      </c>
      <c r="C19" s="276"/>
      <c r="D19" s="279" t="s">
        <v>39</v>
      </c>
      <c r="E19" s="280"/>
      <c r="F19" s="281" t="s">
        <v>40</v>
      </c>
      <c r="G19" s="282"/>
      <c r="H19" s="279" t="s">
        <v>41</v>
      </c>
      <c r="I19" s="280"/>
      <c r="J19" s="279" t="s">
        <v>42</v>
      </c>
      <c r="K19" s="280"/>
      <c r="L19" s="283" t="s">
        <v>43</v>
      </c>
      <c r="M19" s="284"/>
      <c r="N19" s="283" t="s">
        <v>44</v>
      </c>
      <c r="O19" s="284"/>
      <c r="P19" s="300" t="s">
        <v>260</v>
      </c>
      <c r="Q19" s="301"/>
    </row>
    <row r="20" spans="2:17" ht="14.25" customHeight="1" thickBot="1">
      <c r="B20" s="277"/>
      <c r="C20" s="278"/>
      <c r="D20" s="45" t="s">
        <v>261</v>
      </c>
      <c r="E20" s="46" t="s">
        <v>240</v>
      </c>
      <c r="F20" s="45" t="s">
        <v>261</v>
      </c>
      <c r="G20" s="46" t="s">
        <v>240</v>
      </c>
      <c r="H20" s="45" t="s">
        <v>261</v>
      </c>
      <c r="I20" s="46" t="s">
        <v>240</v>
      </c>
      <c r="J20" s="45" t="s">
        <v>261</v>
      </c>
      <c r="K20" s="46" t="s">
        <v>240</v>
      </c>
      <c r="L20" s="45" t="s">
        <v>261</v>
      </c>
      <c r="M20" s="46" t="s">
        <v>240</v>
      </c>
      <c r="N20" s="45" t="s">
        <v>261</v>
      </c>
      <c r="O20" s="46" t="s">
        <v>240</v>
      </c>
      <c r="P20" s="47" t="s">
        <v>261</v>
      </c>
      <c r="Q20" s="48" t="s">
        <v>240</v>
      </c>
    </row>
    <row r="21" spans="2:17" ht="14.25" customHeight="1">
      <c r="B21" s="228" t="s">
        <v>229</v>
      </c>
      <c r="C21" s="224" t="s">
        <v>33</v>
      </c>
      <c r="D21" s="49">
        <v>283</v>
      </c>
      <c r="E21" s="210">
        <v>2</v>
      </c>
      <c r="F21" s="49">
        <v>274</v>
      </c>
      <c r="G21" s="210">
        <v>4</v>
      </c>
      <c r="H21" s="49">
        <v>307</v>
      </c>
      <c r="I21" s="210">
        <v>4</v>
      </c>
      <c r="J21" s="49">
        <v>300</v>
      </c>
      <c r="K21" s="210">
        <v>4</v>
      </c>
      <c r="L21" s="49">
        <v>280</v>
      </c>
      <c r="M21" s="210">
        <v>4</v>
      </c>
      <c r="N21" s="208">
        <v>496</v>
      </c>
      <c r="O21" s="210">
        <v>5</v>
      </c>
      <c r="P21" s="50">
        <v>1940</v>
      </c>
      <c r="Q21" s="221">
        <v>23</v>
      </c>
    </row>
    <row r="22" spans="2:17" ht="14.25" customHeight="1">
      <c r="B22" s="230" t="s">
        <v>230</v>
      </c>
      <c r="C22" s="225" t="s">
        <v>45</v>
      </c>
      <c r="D22" s="211">
        <v>275</v>
      </c>
      <c r="E22" s="212">
        <v>4</v>
      </c>
      <c r="F22" s="211">
        <v>293</v>
      </c>
      <c r="G22" s="212">
        <v>2</v>
      </c>
      <c r="H22" s="211">
        <v>325</v>
      </c>
      <c r="I22" s="212">
        <v>2</v>
      </c>
      <c r="J22" s="211">
        <v>318</v>
      </c>
      <c r="K22" s="212">
        <v>2</v>
      </c>
      <c r="L22" s="211">
        <v>310</v>
      </c>
      <c r="M22" s="212">
        <v>2</v>
      </c>
      <c r="N22" s="213">
        <v>510</v>
      </c>
      <c r="O22" s="212">
        <v>3</v>
      </c>
      <c r="P22" s="51">
        <v>2031</v>
      </c>
      <c r="Q22" s="222">
        <v>15</v>
      </c>
    </row>
    <row r="23" spans="2:17" ht="14.25" customHeight="1" thickBot="1">
      <c r="B23" s="232" t="s">
        <v>231</v>
      </c>
      <c r="C23" s="227" t="s">
        <v>291</v>
      </c>
      <c r="D23" s="214">
        <v>317</v>
      </c>
      <c r="E23" s="215">
        <v>1</v>
      </c>
      <c r="F23" s="69">
        <v>311</v>
      </c>
      <c r="G23" s="215">
        <v>1</v>
      </c>
      <c r="H23" s="69">
        <v>370</v>
      </c>
      <c r="I23" s="215">
        <v>1</v>
      </c>
      <c r="J23" s="69">
        <v>349</v>
      </c>
      <c r="K23" s="215">
        <v>1</v>
      </c>
      <c r="L23" s="69">
        <v>328</v>
      </c>
      <c r="M23" s="215">
        <v>1</v>
      </c>
      <c r="N23" s="209">
        <v>1744</v>
      </c>
      <c r="O23" s="215">
        <v>1</v>
      </c>
      <c r="P23" s="52">
        <v>3419</v>
      </c>
      <c r="Q23" s="223">
        <v>6</v>
      </c>
    </row>
    <row r="24" spans="1:23" ht="14.25" customHeight="1" thickBo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2:17" ht="14.25" customHeight="1" thickBot="1">
      <c r="B25" s="287" t="s">
        <v>259</v>
      </c>
      <c r="C25" s="288"/>
      <c r="D25" s="37"/>
      <c r="E25" s="37"/>
      <c r="F25" s="37"/>
      <c r="G25" s="37"/>
      <c r="H25" s="37"/>
      <c r="I25" s="37"/>
      <c r="J25" s="38"/>
      <c r="K25" s="38"/>
      <c r="L25" s="38"/>
      <c r="M25" s="39"/>
      <c r="N25" s="39"/>
      <c r="O25" s="39"/>
      <c r="P25" s="33"/>
      <c r="Q25" s="33"/>
    </row>
    <row r="26" spans="2:17" ht="14.25" customHeight="1" thickBot="1">
      <c r="B26" s="289"/>
      <c r="C26" s="290"/>
      <c r="D26" s="285">
        <v>2010</v>
      </c>
      <c r="E26" s="286"/>
      <c r="F26" s="41"/>
      <c r="G26" s="40"/>
      <c r="H26" s="40"/>
      <c r="I26" s="40"/>
      <c r="J26" s="285">
        <v>2011</v>
      </c>
      <c r="K26" s="285"/>
      <c r="L26" s="42" t="s">
        <v>14</v>
      </c>
      <c r="M26" s="43"/>
      <c r="N26" s="43"/>
      <c r="O26" s="44"/>
      <c r="P26" s="33"/>
      <c r="Q26" s="33"/>
    </row>
    <row r="27" spans="2:17" ht="26.25" customHeight="1">
      <c r="B27" s="275" t="s">
        <v>346</v>
      </c>
      <c r="C27" s="276"/>
      <c r="D27" s="279" t="s">
        <v>39</v>
      </c>
      <c r="E27" s="280"/>
      <c r="F27" s="281" t="s">
        <v>40</v>
      </c>
      <c r="G27" s="282"/>
      <c r="H27" s="279" t="s">
        <v>41</v>
      </c>
      <c r="I27" s="280"/>
      <c r="J27" s="279" t="s">
        <v>42</v>
      </c>
      <c r="K27" s="280"/>
      <c r="L27" s="283" t="s">
        <v>43</v>
      </c>
      <c r="M27" s="284"/>
      <c r="N27" s="283" t="s">
        <v>44</v>
      </c>
      <c r="O27" s="284"/>
      <c r="P27" s="305"/>
      <c r="Q27" s="306"/>
    </row>
    <row r="28" spans="2:17" ht="14.25" customHeight="1" thickBot="1">
      <c r="B28" s="277"/>
      <c r="C28" s="278"/>
      <c r="D28" s="45" t="s">
        <v>261</v>
      </c>
      <c r="E28" s="46" t="s">
        <v>240</v>
      </c>
      <c r="F28" s="45" t="s">
        <v>261</v>
      </c>
      <c r="G28" s="46" t="s">
        <v>240</v>
      </c>
      <c r="H28" s="45" t="s">
        <v>261</v>
      </c>
      <c r="I28" s="46" t="s">
        <v>240</v>
      </c>
      <c r="J28" s="45" t="s">
        <v>261</v>
      </c>
      <c r="K28" s="46" t="s">
        <v>240</v>
      </c>
      <c r="L28" s="45" t="s">
        <v>261</v>
      </c>
      <c r="M28" s="46" t="s">
        <v>240</v>
      </c>
      <c r="N28" s="45" t="s">
        <v>261</v>
      </c>
      <c r="O28" s="46" t="s">
        <v>240</v>
      </c>
      <c r="P28" s="216"/>
      <c r="Q28" s="217"/>
    </row>
    <row r="29" spans="2:17" ht="14.25" customHeight="1" thickBot="1">
      <c r="B29" s="228" t="s">
        <v>229</v>
      </c>
      <c r="C29" s="224" t="s">
        <v>291</v>
      </c>
      <c r="D29" s="49">
        <v>287</v>
      </c>
      <c r="E29" s="210">
        <v>3</v>
      </c>
      <c r="F29" s="49">
        <v>267</v>
      </c>
      <c r="G29" s="210">
        <v>6</v>
      </c>
      <c r="H29" s="49">
        <v>282</v>
      </c>
      <c r="I29" s="210">
        <v>6</v>
      </c>
      <c r="J29" s="49">
        <v>302</v>
      </c>
      <c r="K29" s="210">
        <v>5</v>
      </c>
      <c r="L29" s="49">
        <v>315</v>
      </c>
      <c r="M29" s="210">
        <v>2</v>
      </c>
      <c r="N29" s="208">
        <v>536</v>
      </c>
      <c r="O29" s="210">
        <v>1</v>
      </c>
      <c r="P29" s="50">
        <v>1989</v>
      </c>
      <c r="Q29" s="219">
        <v>23</v>
      </c>
    </row>
    <row r="30" spans="2:17" ht="14.25" customHeight="1" thickBot="1">
      <c r="B30" s="229" t="s">
        <v>230</v>
      </c>
      <c r="C30" s="225" t="s">
        <v>34</v>
      </c>
      <c r="D30" s="211">
        <v>283</v>
      </c>
      <c r="E30" s="212">
        <v>4</v>
      </c>
      <c r="F30" s="211">
        <v>301</v>
      </c>
      <c r="G30" s="212">
        <v>2</v>
      </c>
      <c r="H30" s="211">
        <v>322</v>
      </c>
      <c r="I30" s="212">
        <v>3</v>
      </c>
      <c r="J30" s="211">
        <v>311</v>
      </c>
      <c r="K30" s="212">
        <v>3</v>
      </c>
      <c r="L30" s="211">
        <v>299</v>
      </c>
      <c r="M30" s="212">
        <v>4</v>
      </c>
      <c r="N30" s="213">
        <v>491</v>
      </c>
      <c r="O30" s="212">
        <v>5</v>
      </c>
      <c r="P30" s="50">
        <v>2007</v>
      </c>
      <c r="Q30" s="219">
        <v>21</v>
      </c>
    </row>
    <row r="31" spans="2:17" ht="14.25" customHeight="1" thickBot="1">
      <c r="B31" s="230" t="s">
        <v>231</v>
      </c>
      <c r="C31" s="226" t="s">
        <v>328</v>
      </c>
      <c r="D31" s="211">
        <v>280</v>
      </c>
      <c r="E31" s="212">
        <v>6</v>
      </c>
      <c r="F31" s="211">
        <v>290</v>
      </c>
      <c r="G31" s="212">
        <v>4</v>
      </c>
      <c r="H31" s="211">
        <v>312</v>
      </c>
      <c r="I31" s="212">
        <v>4</v>
      </c>
      <c r="J31" s="211">
        <v>339</v>
      </c>
      <c r="K31" s="212">
        <v>1</v>
      </c>
      <c r="L31" s="211">
        <v>329</v>
      </c>
      <c r="M31" s="212">
        <v>1</v>
      </c>
      <c r="N31" s="213">
        <v>524</v>
      </c>
      <c r="O31" s="212">
        <v>3</v>
      </c>
      <c r="P31" s="50">
        <v>2074</v>
      </c>
      <c r="Q31" s="219">
        <v>19</v>
      </c>
    </row>
    <row r="32" spans="2:17" ht="14.25" customHeight="1" thickBot="1">
      <c r="B32" s="230" t="s">
        <v>232</v>
      </c>
      <c r="C32" s="225" t="s">
        <v>45</v>
      </c>
      <c r="D32" s="211">
        <v>300</v>
      </c>
      <c r="E32" s="212">
        <v>2</v>
      </c>
      <c r="F32" s="211">
        <v>293</v>
      </c>
      <c r="G32" s="212">
        <v>3</v>
      </c>
      <c r="H32" s="211">
        <v>734</v>
      </c>
      <c r="I32" s="212">
        <v>2</v>
      </c>
      <c r="J32" s="211">
        <v>323</v>
      </c>
      <c r="K32" s="212">
        <v>2</v>
      </c>
      <c r="L32" s="211">
        <v>0</v>
      </c>
      <c r="M32" s="212">
        <v>0</v>
      </c>
      <c r="N32" s="213">
        <v>0</v>
      </c>
      <c r="O32" s="212">
        <v>0</v>
      </c>
      <c r="P32" s="50">
        <v>1650</v>
      </c>
      <c r="Q32" s="220">
        <v>9</v>
      </c>
    </row>
    <row r="33" spans="2:17" ht="14.25" customHeight="1" thickBot="1">
      <c r="B33" s="232" t="s">
        <v>351</v>
      </c>
      <c r="C33" s="227" t="s">
        <v>336</v>
      </c>
      <c r="D33" s="214">
        <v>310</v>
      </c>
      <c r="E33" s="215">
        <v>1</v>
      </c>
      <c r="F33" s="69">
        <v>1512</v>
      </c>
      <c r="G33" s="215">
        <v>-2</v>
      </c>
      <c r="H33" s="302" t="s">
        <v>46</v>
      </c>
      <c r="I33" s="303"/>
      <c r="J33" s="303"/>
      <c r="K33" s="303"/>
      <c r="L33" s="303"/>
      <c r="M33" s="303"/>
      <c r="N33" s="303"/>
      <c r="O33" s="303"/>
      <c r="P33" s="303"/>
      <c r="Q33" s="304"/>
    </row>
    <row r="34" spans="1:23" ht="14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4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4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4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4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4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4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4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4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4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4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4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4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4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</row>
    <row r="49" spans="1:23" ht="14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1:23" ht="14.2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</row>
    <row r="51" spans="1:23" ht="14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</row>
    <row r="52" spans="1:23" ht="14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</row>
    <row r="53" spans="1:23" ht="14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ht="14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1:23" ht="14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</row>
    <row r="56" spans="1:23" ht="14.2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1:23" ht="14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</row>
    <row r="58" spans="1:23" ht="14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1:23" ht="14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1:23" ht="14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</row>
    <row r="61" spans="1:23" ht="14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</row>
    <row r="62" spans="1:23" ht="14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</row>
    <row r="63" spans="1:23" ht="14.2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</row>
    <row r="64" spans="1:23" ht="14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</row>
    <row r="65" spans="1:23" ht="14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</row>
    <row r="66" spans="1:23" ht="14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</row>
    <row r="67" spans="1:23" ht="14.2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</row>
    <row r="68" spans="1:23" ht="14.2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</row>
    <row r="69" spans="1:23" ht="14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</row>
    <row r="70" spans="1:23" ht="14.2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</row>
    <row r="71" spans="1:23" ht="14.2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</row>
    <row r="72" spans="1:23" ht="14.2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</row>
  </sheetData>
  <sheetProtection/>
  <mergeCells count="36">
    <mergeCell ref="P6:Q6"/>
    <mergeCell ref="H33:Q33"/>
    <mergeCell ref="J6:K6"/>
    <mergeCell ref="L6:M6"/>
    <mergeCell ref="N6:O6"/>
    <mergeCell ref="P19:Q19"/>
    <mergeCell ref="P27:Q27"/>
    <mergeCell ref="N27:O27"/>
    <mergeCell ref="H6:I6"/>
    <mergeCell ref="H19:I19"/>
    <mergeCell ref="B2:K2"/>
    <mergeCell ref="B3:K3"/>
    <mergeCell ref="B4:C5"/>
    <mergeCell ref="D5:E5"/>
    <mergeCell ref="J5:K5"/>
    <mergeCell ref="B6:C7"/>
    <mergeCell ref="D6:E6"/>
    <mergeCell ref="F6:G6"/>
    <mergeCell ref="F19:G19"/>
    <mergeCell ref="J19:K19"/>
    <mergeCell ref="N19:O19"/>
    <mergeCell ref="B17:C18"/>
    <mergeCell ref="D18:E18"/>
    <mergeCell ref="J18:K18"/>
    <mergeCell ref="B19:C20"/>
    <mergeCell ref="L19:M19"/>
    <mergeCell ref="D19:E19"/>
    <mergeCell ref="B27:C28"/>
    <mergeCell ref="D27:E27"/>
    <mergeCell ref="F27:G27"/>
    <mergeCell ref="L27:M27"/>
    <mergeCell ref="J27:K27"/>
    <mergeCell ref="D26:E26"/>
    <mergeCell ref="J26:K26"/>
    <mergeCell ref="H27:I27"/>
    <mergeCell ref="B25:C26"/>
  </mergeCells>
  <printOptions/>
  <pageMargins left="0.7874015748031497" right="0.7874015748031497" top="0.5905511811023623" bottom="0.3937007874015748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6.57421875" style="0" customWidth="1"/>
    <col min="2" max="2" width="1.8515625" style="0" customWidth="1"/>
    <col min="3" max="9" width="5.7109375" style="0" customWidth="1"/>
    <col min="10" max="10" width="2.421875" style="0" customWidth="1"/>
    <col min="11" max="11" width="8.421875" style="0" customWidth="1"/>
  </cols>
  <sheetData>
    <row r="1" spans="1:11" ht="41.25" customHeight="1">
      <c r="A1" s="307" t="s">
        <v>108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3" spans="1:11" ht="26.25">
      <c r="A3" s="252" t="s">
        <v>109</v>
      </c>
      <c r="C3" s="253">
        <v>1</v>
      </c>
      <c r="D3" s="253">
        <v>2</v>
      </c>
      <c r="E3" s="253">
        <v>3</v>
      </c>
      <c r="F3" s="253">
        <v>4</v>
      </c>
      <c r="G3" s="253">
        <v>5</v>
      </c>
      <c r="H3" s="253">
        <v>6</v>
      </c>
      <c r="I3" s="253">
        <v>7</v>
      </c>
      <c r="K3" s="254" t="s">
        <v>110</v>
      </c>
    </row>
    <row r="4" ht="6.75" customHeight="1"/>
    <row r="5" spans="1:11" ht="15">
      <c r="A5" s="255" t="s">
        <v>111</v>
      </c>
      <c r="C5" s="256">
        <v>300</v>
      </c>
      <c r="D5" s="256">
        <v>78</v>
      </c>
      <c r="E5" s="256">
        <v>8</v>
      </c>
      <c r="F5" s="256">
        <v>0</v>
      </c>
      <c r="G5" s="256">
        <v>0</v>
      </c>
      <c r="H5" s="256">
        <v>0</v>
      </c>
      <c r="I5" s="256">
        <v>0</v>
      </c>
      <c r="J5" s="113"/>
      <c r="K5" s="262">
        <v>1.2435233160621761</v>
      </c>
    </row>
    <row r="6" spans="1:11" ht="15">
      <c r="A6" s="255" t="s">
        <v>112</v>
      </c>
      <c r="C6" s="256">
        <v>114</v>
      </c>
      <c r="D6" s="256">
        <v>255</v>
      </c>
      <c r="E6" s="256">
        <v>15</v>
      </c>
      <c r="F6" s="256">
        <v>2</v>
      </c>
      <c r="G6" s="256">
        <v>0</v>
      </c>
      <c r="H6" s="256">
        <v>0</v>
      </c>
      <c r="I6" s="256">
        <v>0</v>
      </c>
      <c r="J6" s="113"/>
      <c r="K6" s="262">
        <v>1.7538860103626943</v>
      </c>
    </row>
    <row r="7" spans="1:11" ht="15">
      <c r="A7" s="255" t="s">
        <v>113</v>
      </c>
      <c r="C7" s="256">
        <v>213</v>
      </c>
      <c r="D7" s="256">
        <v>116</v>
      </c>
      <c r="E7" s="256">
        <v>37</v>
      </c>
      <c r="F7" s="256">
        <v>12</v>
      </c>
      <c r="G7" s="256">
        <v>6</v>
      </c>
      <c r="H7" s="256">
        <v>0</v>
      </c>
      <c r="I7" s="256">
        <v>2</v>
      </c>
      <c r="J7" s="113"/>
      <c r="K7" s="262">
        <v>1.6787564766839378</v>
      </c>
    </row>
    <row r="8" spans="1:11" ht="15">
      <c r="A8" s="255" t="s">
        <v>114</v>
      </c>
      <c r="C8" s="256">
        <v>328</v>
      </c>
      <c r="D8" s="256">
        <v>36</v>
      </c>
      <c r="E8" s="256">
        <v>14</v>
      </c>
      <c r="F8" s="256">
        <v>4</v>
      </c>
      <c r="G8" s="256">
        <v>4</v>
      </c>
      <c r="H8" s="256">
        <v>0</v>
      </c>
      <c r="I8" s="256">
        <v>0</v>
      </c>
      <c r="J8" s="113"/>
      <c r="K8" s="262">
        <v>1.238341968911917</v>
      </c>
    </row>
    <row r="9" spans="1:11" ht="15">
      <c r="A9" s="255" t="s">
        <v>115</v>
      </c>
      <c r="C9" s="256">
        <v>196</v>
      </c>
      <c r="D9" s="256">
        <v>189</v>
      </c>
      <c r="E9" s="256">
        <v>1</v>
      </c>
      <c r="F9" s="256">
        <v>0</v>
      </c>
      <c r="G9" s="256">
        <v>0</v>
      </c>
      <c r="H9" s="256">
        <v>0</v>
      </c>
      <c r="I9" s="256">
        <v>0</v>
      </c>
      <c r="J9" s="113"/>
      <c r="K9" s="262">
        <v>1.494818652849741</v>
      </c>
    </row>
    <row r="10" spans="1:11" ht="15">
      <c r="A10" s="255" t="s">
        <v>116</v>
      </c>
      <c r="C10" s="256">
        <v>330</v>
      </c>
      <c r="D10" s="256">
        <v>43</v>
      </c>
      <c r="E10" s="256">
        <v>12</v>
      </c>
      <c r="F10" s="256">
        <v>1</v>
      </c>
      <c r="G10" s="256">
        <v>0</v>
      </c>
      <c r="H10" s="256">
        <v>0</v>
      </c>
      <c r="I10" s="256">
        <v>0</v>
      </c>
      <c r="J10" s="113"/>
      <c r="K10" s="262">
        <v>1.1813471502590673</v>
      </c>
    </row>
    <row r="11" spans="1:11" ht="15">
      <c r="A11" s="255" t="s">
        <v>117</v>
      </c>
      <c r="C11" s="256">
        <v>278</v>
      </c>
      <c r="D11" s="256">
        <v>78</v>
      </c>
      <c r="E11" s="256">
        <v>30</v>
      </c>
      <c r="F11" s="256">
        <v>0</v>
      </c>
      <c r="G11" s="256">
        <v>0</v>
      </c>
      <c r="H11" s="256">
        <v>0</v>
      </c>
      <c r="I11" s="256">
        <v>0</v>
      </c>
      <c r="J11" s="113"/>
      <c r="K11" s="262">
        <v>1.3575129533678756</v>
      </c>
    </row>
    <row r="12" spans="1:11" ht="15">
      <c r="A12" s="255" t="s">
        <v>118</v>
      </c>
      <c r="C12" s="256">
        <v>275</v>
      </c>
      <c r="D12" s="256">
        <v>82</v>
      </c>
      <c r="E12" s="256">
        <v>17</v>
      </c>
      <c r="F12" s="256">
        <v>7</v>
      </c>
      <c r="G12" s="256">
        <v>0</v>
      </c>
      <c r="H12" s="256">
        <v>0</v>
      </c>
      <c r="I12" s="256">
        <v>5</v>
      </c>
      <c r="J12" s="113"/>
      <c r="K12" s="262">
        <v>1.432642487046632</v>
      </c>
    </row>
    <row r="13" spans="1:11" ht="15">
      <c r="A13" s="255" t="s">
        <v>119</v>
      </c>
      <c r="C13" s="256">
        <v>232</v>
      </c>
      <c r="D13" s="256">
        <v>122</v>
      </c>
      <c r="E13" s="256">
        <v>28</v>
      </c>
      <c r="F13" s="256">
        <v>3</v>
      </c>
      <c r="G13" s="256">
        <v>1</v>
      </c>
      <c r="H13" s="256">
        <v>0</v>
      </c>
      <c r="I13" s="256">
        <v>0</v>
      </c>
      <c r="J13" s="113"/>
      <c r="K13" s="262">
        <v>1.494818652849741</v>
      </c>
    </row>
    <row r="14" spans="1:11" ht="15">
      <c r="A14" s="255" t="s">
        <v>120</v>
      </c>
      <c r="C14" s="256">
        <v>303</v>
      </c>
      <c r="D14" s="256">
        <v>80</v>
      </c>
      <c r="E14" s="256">
        <v>3</v>
      </c>
      <c r="F14" s="256">
        <v>0</v>
      </c>
      <c r="G14" s="256">
        <v>0</v>
      </c>
      <c r="H14" s="256">
        <v>0</v>
      </c>
      <c r="I14" s="256">
        <v>0</v>
      </c>
      <c r="J14" s="113"/>
      <c r="K14" s="262">
        <v>1.2227979274611398</v>
      </c>
    </row>
    <row r="15" spans="1:11" ht="15">
      <c r="A15" s="255" t="s">
        <v>121</v>
      </c>
      <c r="C15" s="256">
        <v>235</v>
      </c>
      <c r="D15" s="256">
        <v>143</v>
      </c>
      <c r="E15" s="256">
        <v>7</v>
      </c>
      <c r="F15" s="256">
        <v>1</v>
      </c>
      <c r="G15" s="256">
        <v>0</v>
      </c>
      <c r="H15" s="256">
        <v>0</v>
      </c>
      <c r="I15" s="256">
        <v>0</v>
      </c>
      <c r="J15" s="113"/>
      <c r="K15" s="262">
        <v>1.4145077720207253</v>
      </c>
    </row>
    <row r="16" spans="1:11" ht="15">
      <c r="A16" s="255" t="s">
        <v>122</v>
      </c>
      <c r="C16" s="256">
        <v>205</v>
      </c>
      <c r="D16" s="256">
        <v>92</v>
      </c>
      <c r="E16" s="256">
        <v>49</v>
      </c>
      <c r="F16" s="256">
        <v>18</v>
      </c>
      <c r="G16" s="256">
        <v>15</v>
      </c>
      <c r="H16" s="256">
        <v>2</v>
      </c>
      <c r="I16" s="256">
        <v>5</v>
      </c>
      <c r="J16" s="113"/>
      <c r="K16" s="262">
        <v>1.8911917098445596</v>
      </c>
    </row>
    <row r="17" spans="1:11" ht="15">
      <c r="A17" s="255" t="s">
        <v>123</v>
      </c>
      <c r="C17" s="256">
        <v>255</v>
      </c>
      <c r="D17" s="256">
        <v>90</v>
      </c>
      <c r="E17" s="256">
        <v>30</v>
      </c>
      <c r="F17" s="256">
        <v>7</v>
      </c>
      <c r="G17" s="256">
        <v>2</v>
      </c>
      <c r="H17" s="256">
        <v>2</v>
      </c>
      <c r="I17" s="256">
        <v>0</v>
      </c>
      <c r="J17" s="113"/>
      <c r="K17" s="262">
        <v>1.4896373056994818</v>
      </c>
    </row>
    <row r="18" spans="1:11" ht="15">
      <c r="A18" s="255" t="s">
        <v>124</v>
      </c>
      <c r="C18" s="256">
        <v>185</v>
      </c>
      <c r="D18" s="256">
        <v>200</v>
      </c>
      <c r="E18" s="256">
        <v>0</v>
      </c>
      <c r="F18" s="256">
        <v>0</v>
      </c>
      <c r="G18" s="256">
        <v>0</v>
      </c>
      <c r="H18" s="256">
        <v>0</v>
      </c>
      <c r="I18" s="256">
        <v>1</v>
      </c>
      <c r="J18" s="113"/>
      <c r="K18" s="262">
        <v>1.5336787564766838</v>
      </c>
    </row>
    <row r="19" spans="1:11" ht="15">
      <c r="A19" s="255" t="s">
        <v>125</v>
      </c>
      <c r="C19" s="256">
        <v>250</v>
      </c>
      <c r="D19" s="256">
        <v>84</v>
      </c>
      <c r="E19" s="256">
        <v>28</v>
      </c>
      <c r="F19" s="256">
        <v>16</v>
      </c>
      <c r="G19" s="256">
        <v>3</v>
      </c>
      <c r="H19" s="256">
        <v>4</v>
      </c>
      <c r="I19" s="256">
        <v>1</v>
      </c>
      <c r="J19" s="113"/>
      <c r="K19" s="262">
        <v>1.5854922279792747</v>
      </c>
    </row>
    <row r="20" spans="1:11" ht="15">
      <c r="A20" s="255" t="s">
        <v>126</v>
      </c>
      <c r="C20" s="256">
        <v>129</v>
      </c>
      <c r="D20" s="256">
        <v>182</v>
      </c>
      <c r="E20" s="256">
        <v>60</v>
      </c>
      <c r="F20" s="256">
        <v>9</v>
      </c>
      <c r="G20" s="256">
        <v>2</v>
      </c>
      <c r="H20" s="256">
        <v>2</v>
      </c>
      <c r="I20" s="256">
        <v>2</v>
      </c>
      <c r="J20" s="113"/>
      <c r="K20" s="262">
        <v>1.9300518134715026</v>
      </c>
    </row>
    <row r="21" spans="1:11" ht="15">
      <c r="A21" s="255" t="s">
        <v>127</v>
      </c>
      <c r="C21" s="256">
        <v>360</v>
      </c>
      <c r="D21" s="256">
        <v>21</v>
      </c>
      <c r="E21" s="256">
        <v>4</v>
      </c>
      <c r="F21" s="256">
        <v>1</v>
      </c>
      <c r="G21" s="256">
        <v>0</v>
      </c>
      <c r="H21" s="256">
        <v>0</v>
      </c>
      <c r="I21" s="256">
        <v>0</v>
      </c>
      <c r="J21" s="113"/>
      <c r="K21" s="262">
        <v>1.0829015544041452</v>
      </c>
    </row>
    <row r="22" spans="1:11" ht="15">
      <c r="A22" s="255" t="s">
        <v>128</v>
      </c>
      <c r="C22" s="256">
        <v>213</v>
      </c>
      <c r="D22" s="256">
        <v>138</v>
      </c>
      <c r="E22" s="256">
        <v>27</v>
      </c>
      <c r="F22" s="256">
        <v>6</v>
      </c>
      <c r="G22" s="256">
        <v>2</v>
      </c>
      <c r="H22" s="256">
        <v>0</v>
      </c>
      <c r="I22" s="256">
        <v>0</v>
      </c>
      <c r="J22" s="113"/>
      <c r="K22" s="262">
        <v>1.5647668393782384</v>
      </c>
    </row>
    <row r="23" spans="3:11" ht="15">
      <c r="C23" s="113"/>
      <c r="D23" s="113"/>
      <c r="E23" s="113"/>
      <c r="F23" s="113"/>
      <c r="G23" s="113"/>
      <c r="H23" s="113"/>
      <c r="I23" s="113"/>
      <c r="J23" s="113"/>
      <c r="K23" s="257"/>
    </row>
    <row r="24" spans="1:11" ht="26.25">
      <c r="A24" s="252" t="s">
        <v>129</v>
      </c>
      <c r="C24" s="253">
        <v>1</v>
      </c>
      <c r="D24" s="253">
        <v>2</v>
      </c>
      <c r="E24" s="253">
        <v>3</v>
      </c>
      <c r="F24" s="253">
        <v>4</v>
      </c>
      <c r="G24" s="253">
        <v>5</v>
      </c>
      <c r="H24" s="253">
        <v>6</v>
      </c>
      <c r="I24" s="253">
        <v>7</v>
      </c>
      <c r="K24" s="254" t="s">
        <v>110</v>
      </c>
    </row>
    <row r="25" spans="3:11" ht="4.5" customHeight="1">
      <c r="C25" s="113"/>
      <c r="D25" s="113"/>
      <c r="E25" s="113"/>
      <c r="F25" s="113"/>
      <c r="G25" s="113"/>
      <c r="H25" s="113"/>
      <c r="I25" s="113"/>
      <c r="J25" s="113"/>
      <c r="K25" s="257"/>
    </row>
    <row r="26" spans="1:11" ht="15">
      <c r="A26" s="255" t="s">
        <v>130</v>
      </c>
      <c r="C26" s="256">
        <v>161</v>
      </c>
      <c r="D26" s="256">
        <v>220</v>
      </c>
      <c r="E26" s="256">
        <v>5</v>
      </c>
      <c r="F26" s="256">
        <v>0</v>
      </c>
      <c r="G26" s="256">
        <v>0</v>
      </c>
      <c r="H26" s="256">
        <v>0</v>
      </c>
      <c r="I26" s="256">
        <v>0</v>
      </c>
      <c r="J26" s="113"/>
      <c r="K26" s="262">
        <v>1.5958549222797926</v>
      </c>
    </row>
    <row r="27" spans="1:11" ht="15">
      <c r="A27" s="255" t="s">
        <v>131</v>
      </c>
      <c r="C27" s="256">
        <v>192</v>
      </c>
      <c r="D27" s="256">
        <v>162</v>
      </c>
      <c r="E27" s="256">
        <v>28</v>
      </c>
      <c r="F27" s="256">
        <v>4</v>
      </c>
      <c r="G27" s="256">
        <v>0</v>
      </c>
      <c r="H27" s="256">
        <v>0</v>
      </c>
      <c r="I27" s="256">
        <v>0</v>
      </c>
      <c r="J27" s="113"/>
      <c r="K27" s="262">
        <v>1.5958549222797926</v>
      </c>
    </row>
    <row r="28" spans="1:11" ht="15">
      <c r="A28" s="255" t="s">
        <v>119</v>
      </c>
      <c r="C28" s="256">
        <v>219</v>
      </c>
      <c r="D28" s="256">
        <v>147</v>
      </c>
      <c r="E28" s="256">
        <v>16</v>
      </c>
      <c r="F28" s="256">
        <v>2</v>
      </c>
      <c r="G28" s="256">
        <v>2</v>
      </c>
      <c r="H28" s="256">
        <v>0</v>
      </c>
      <c r="I28" s="256">
        <v>0</v>
      </c>
      <c r="J28" s="113"/>
      <c r="K28" s="262">
        <v>1.5</v>
      </c>
    </row>
    <row r="29" spans="1:11" ht="15">
      <c r="A29" s="255" t="s">
        <v>132</v>
      </c>
      <c r="C29" s="256">
        <v>167</v>
      </c>
      <c r="D29" s="256">
        <v>136</v>
      </c>
      <c r="E29" s="256">
        <v>51</v>
      </c>
      <c r="F29" s="256">
        <v>15</v>
      </c>
      <c r="G29" s="256">
        <v>6</v>
      </c>
      <c r="H29" s="256">
        <v>4</v>
      </c>
      <c r="I29" s="256">
        <v>7</v>
      </c>
      <c r="J29" s="113"/>
      <c r="K29" s="262">
        <v>1.955958549222798</v>
      </c>
    </row>
    <row r="30" spans="1:11" ht="15">
      <c r="A30" s="255" t="s">
        <v>133</v>
      </c>
      <c r="C30" s="256">
        <v>149</v>
      </c>
      <c r="D30" s="256">
        <v>222</v>
      </c>
      <c r="E30" s="256">
        <v>14</v>
      </c>
      <c r="F30" s="256">
        <v>1</v>
      </c>
      <c r="G30" s="256">
        <v>0</v>
      </c>
      <c r="H30" s="256">
        <v>0</v>
      </c>
      <c r="I30" s="256">
        <v>0</v>
      </c>
      <c r="J30" s="113"/>
      <c r="K30" s="262">
        <v>1.6554404145077721</v>
      </c>
    </row>
    <row r="31" spans="1:11" ht="15">
      <c r="A31" s="255" t="s">
        <v>134</v>
      </c>
      <c r="C31" s="256">
        <v>50</v>
      </c>
      <c r="D31" s="256">
        <v>317</v>
      </c>
      <c r="E31" s="256">
        <v>17</v>
      </c>
      <c r="F31" s="256">
        <v>1</v>
      </c>
      <c r="G31" s="256">
        <v>0</v>
      </c>
      <c r="H31" s="256">
        <v>0</v>
      </c>
      <c r="I31" s="256">
        <v>0</v>
      </c>
      <c r="J31" s="113"/>
      <c r="K31" s="262">
        <v>1.9194805194805196</v>
      </c>
    </row>
    <row r="32" spans="1:11" ht="15">
      <c r="A32" s="255" t="s">
        <v>135</v>
      </c>
      <c r="C32" s="256">
        <v>4</v>
      </c>
      <c r="D32" s="256">
        <v>144</v>
      </c>
      <c r="E32" s="256">
        <v>167</v>
      </c>
      <c r="F32" s="256">
        <v>53</v>
      </c>
      <c r="G32" s="256">
        <v>13</v>
      </c>
      <c r="H32" s="256">
        <v>2</v>
      </c>
      <c r="I32" s="256">
        <v>2</v>
      </c>
      <c r="J32" s="113"/>
      <c r="K32" s="262">
        <v>2.846753246753247</v>
      </c>
    </row>
    <row r="33" spans="1:11" ht="15">
      <c r="A33" s="255" t="s">
        <v>136</v>
      </c>
      <c r="C33" s="256">
        <v>54</v>
      </c>
      <c r="D33" s="256">
        <v>268</v>
      </c>
      <c r="E33" s="256">
        <v>47</v>
      </c>
      <c r="F33" s="256">
        <v>13</v>
      </c>
      <c r="G33" s="256">
        <v>1</v>
      </c>
      <c r="H33" s="256">
        <v>0</v>
      </c>
      <c r="I33" s="256">
        <v>2</v>
      </c>
      <c r="J33" s="113"/>
      <c r="K33" s="262">
        <v>2.083116883116883</v>
      </c>
    </row>
    <row r="34" spans="1:11" ht="15">
      <c r="A34" s="255" t="s">
        <v>137</v>
      </c>
      <c r="C34" s="256">
        <v>64</v>
      </c>
      <c r="D34" s="256">
        <v>256</v>
      </c>
      <c r="E34" s="256">
        <v>49</v>
      </c>
      <c r="F34" s="256">
        <v>7</v>
      </c>
      <c r="G34" s="256">
        <v>7</v>
      </c>
      <c r="H34" s="256">
        <v>1</v>
      </c>
      <c r="I34" s="256">
        <v>1</v>
      </c>
      <c r="J34" s="113"/>
      <c r="K34" s="262">
        <v>2.0753246753246755</v>
      </c>
    </row>
    <row r="35" spans="1:11" ht="15">
      <c r="A35" s="255" t="s">
        <v>115</v>
      </c>
      <c r="C35" s="256">
        <v>103</v>
      </c>
      <c r="D35" s="256">
        <v>271</v>
      </c>
      <c r="E35" s="256">
        <v>10</v>
      </c>
      <c r="F35" s="256">
        <v>1</v>
      </c>
      <c r="G35" s="256">
        <v>0</v>
      </c>
      <c r="H35" s="256">
        <v>0</v>
      </c>
      <c r="I35" s="256">
        <v>0</v>
      </c>
      <c r="J35" s="113"/>
      <c r="K35" s="262">
        <v>1.7636363636363637</v>
      </c>
    </row>
    <row r="36" spans="1:11" ht="15">
      <c r="A36" s="255" t="s">
        <v>138</v>
      </c>
      <c r="C36" s="256">
        <v>335</v>
      </c>
      <c r="D36" s="256">
        <v>47</v>
      </c>
      <c r="E36" s="256">
        <v>3</v>
      </c>
      <c r="F36" s="256">
        <v>0</v>
      </c>
      <c r="G36" s="256">
        <v>0</v>
      </c>
      <c r="H36" s="256">
        <v>0</v>
      </c>
      <c r="I36" s="256">
        <v>0</v>
      </c>
      <c r="J36" s="113"/>
      <c r="K36" s="262">
        <v>1.1376623376623376</v>
      </c>
    </row>
    <row r="37" spans="1:11" ht="15">
      <c r="A37" s="255" t="s">
        <v>120</v>
      </c>
      <c r="C37" s="256">
        <v>191</v>
      </c>
      <c r="D37" s="256">
        <v>188</v>
      </c>
      <c r="E37" s="256">
        <v>5</v>
      </c>
      <c r="F37" s="256">
        <v>1</v>
      </c>
      <c r="G37" s="256">
        <v>0</v>
      </c>
      <c r="H37" s="256">
        <v>0</v>
      </c>
      <c r="I37" s="256">
        <v>0</v>
      </c>
      <c r="J37" s="113"/>
      <c r="K37" s="262">
        <v>1.5220779220779221</v>
      </c>
    </row>
    <row r="38" spans="1:11" ht="15">
      <c r="A38" s="255" t="s">
        <v>139</v>
      </c>
      <c r="C38" s="256">
        <v>81</v>
      </c>
      <c r="D38" s="256">
        <v>260</v>
      </c>
      <c r="E38" s="256">
        <v>36</v>
      </c>
      <c r="F38" s="256">
        <v>6</v>
      </c>
      <c r="G38" s="256">
        <v>1</v>
      </c>
      <c r="H38" s="256">
        <v>1</v>
      </c>
      <c r="I38" s="256">
        <v>0</v>
      </c>
      <c r="J38" s="113"/>
      <c r="K38" s="262">
        <v>1.9324675324675324</v>
      </c>
    </row>
    <row r="39" spans="1:11" ht="15">
      <c r="A39" s="255" t="s">
        <v>140</v>
      </c>
      <c r="C39" s="256">
        <v>121</v>
      </c>
      <c r="D39" s="256">
        <v>240</v>
      </c>
      <c r="E39" s="256">
        <v>22</v>
      </c>
      <c r="F39" s="256">
        <v>2</v>
      </c>
      <c r="G39" s="256">
        <v>0</v>
      </c>
      <c r="H39" s="256">
        <v>0</v>
      </c>
      <c r="I39" s="256">
        <v>0</v>
      </c>
      <c r="J39" s="113"/>
      <c r="K39" s="262">
        <v>1.7532467532467533</v>
      </c>
    </row>
    <row r="40" spans="1:11" ht="15">
      <c r="A40" s="255" t="s">
        <v>141</v>
      </c>
      <c r="C40" s="256">
        <v>47</v>
      </c>
      <c r="D40" s="256">
        <v>218</v>
      </c>
      <c r="E40" s="256">
        <v>79</v>
      </c>
      <c r="F40" s="256">
        <v>23</v>
      </c>
      <c r="G40" s="256">
        <v>9</v>
      </c>
      <c r="H40" s="256">
        <v>1</v>
      </c>
      <c r="I40" s="256">
        <v>8</v>
      </c>
      <c r="J40" s="113"/>
      <c r="K40" s="262">
        <v>2.387012987012987</v>
      </c>
    </row>
    <row r="41" spans="1:11" ht="15">
      <c r="A41" s="255" t="s">
        <v>142</v>
      </c>
      <c r="C41" s="256">
        <v>38</v>
      </c>
      <c r="D41" s="256">
        <v>269</v>
      </c>
      <c r="E41" s="256">
        <v>66</v>
      </c>
      <c r="F41" s="256">
        <v>12</v>
      </c>
      <c r="G41" s="256">
        <v>0</v>
      </c>
      <c r="H41" s="256">
        <v>0</v>
      </c>
      <c r="I41" s="256">
        <v>0</v>
      </c>
      <c r="J41" s="113"/>
      <c r="K41" s="262">
        <v>2.135064935064935</v>
      </c>
    </row>
    <row r="42" spans="1:11" ht="15">
      <c r="A42" s="255" t="s">
        <v>143</v>
      </c>
      <c r="C42" s="256">
        <v>118</v>
      </c>
      <c r="D42" s="256">
        <v>242</v>
      </c>
      <c r="E42" s="256">
        <v>19</v>
      </c>
      <c r="F42" s="256">
        <v>6</v>
      </c>
      <c r="G42" s="256">
        <v>0</v>
      </c>
      <c r="H42" s="256">
        <v>0</v>
      </c>
      <c r="I42" s="256">
        <v>0</v>
      </c>
      <c r="J42" s="113"/>
      <c r="K42" s="262">
        <v>1.774025974025974</v>
      </c>
    </row>
    <row r="43" spans="1:11" ht="15">
      <c r="A43" s="255" t="s">
        <v>144</v>
      </c>
      <c r="C43" s="256">
        <v>300</v>
      </c>
      <c r="D43" s="256">
        <v>60</v>
      </c>
      <c r="E43" s="256">
        <v>12</v>
      </c>
      <c r="F43" s="256">
        <v>10</v>
      </c>
      <c r="G43" s="256">
        <v>1</v>
      </c>
      <c r="H43" s="256">
        <v>1</v>
      </c>
      <c r="I43" s="256">
        <v>1</v>
      </c>
      <c r="J43" s="113"/>
      <c r="K43" s="262">
        <v>1.335064935064935</v>
      </c>
    </row>
  </sheetData>
  <sheetProtection/>
  <mergeCells count="1">
    <mergeCell ref="A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J7" sqref="J7:J8"/>
    </sheetView>
  </sheetViews>
  <sheetFormatPr defaultColWidth="9.140625" defaultRowHeight="15"/>
  <cols>
    <col min="1" max="1" width="17.00390625" style="0" customWidth="1"/>
    <col min="2" max="2" width="3.421875" style="0" customWidth="1"/>
    <col min="3" max="7" width="12.00390625" style="0" customWidth="1"/>
  </cols>
  <sheetData>
    <row r="1" spans="1:7" ht="42" customHeight="1">
      <c r="A1" s="308" t="s">
        <v>150</v>
      </c>
      <c r="B1" s="308"/>
      <c r="C1" s="308"/>
      <c r="D1" s="308"/>
      <c r="E1" s="308"/>
      <c r="F1" s="308"/>
      <c r="G1" s="308"/>
    </row>
    <row r="2" spans="1:7" ht="14.25" customHeight="1">
      <c r="A2" s="261"/>
      <c r="B2" s="261"/>
      <c r="C2" s="261"/>
      <c r="D2" s="261"/>
      <c r="E2" s="261"/>
      <c r="F2" s="261"/>
      <c r="G2" s="261"/>
    </row>
    <row r="3" spans="1:7" ht="26.25">
      <c r="A3" s="252" t="s">
        <v>109</v>
      </c>
      <c r="C3" s="258" t="s">
        <v>147</v>
      </c>
      <c r="D3" s="258" t="s">
        <v>148</v>
      </c>
      <c r="E3" s="258" t="s">
        <v>149</v>
      </c>
      <c r="F3" s="258" t="s">
        <v>146</v>
      </c>
      <c r="G3" s="258" t="s">
        <v>145</v>
      </c>
    </row>
    <row r="5" spans="1:7" ht="15">
      <c r="A5" s="255" t="s">
        <v>111</v>
      </c>
      <c r="C5" s="259">
        <v>1.1666666666666667</v>
      </c>
      <c r="D5" s="259">
        <v>1.2777777777777777</v>
      </c>
      <c r="E5" s="259">
        <v>1.1111111111111112</v>
      </c>
      <c r="F5" s="259">
        <v>1.1666666666666667</v>
      </c>
      <c r="G5" s="259">
        <v>1.4444444444444444</v>
      </c>
    </row>
    <row r="6" spans="1:7" ht="15">
      <c r="A6" s="255" t="s">
        <v>112</v>
      </c>
      <c r="C6" s="259">
        <v>1.5555555555555556</v>
      </c>
      <c r="D6" s="259">
        <v>1.4444444444444444</v>
      </c>
      <c r="E6" s="259">
        <v>1.6111111111111112</v>
      </c>
      <c r="F6" s="259">
        <v>1.5555555555555556</v>
      </c>
      <c r="G6" s="259">
        <v>1.7222222222222223</v>
      </c>
    </row>
    <row r="7" spans="1:7" ht="15">
      <c r="A7" s="255" t="s">
        <v>113</v>
      </c>
      <c r="C7" s="259">
        <v>1.5555555555555556</v>
      </c>
      <c r="D7" s="259">
        <v>1.5555555555555556</v>
      </c>
      <c r="E7" s="259">
        <v>1.8333333333333333</v>
      </c>
      <c r="F7" s="259">
        <v>1.7222222222222223</v>
      </c>
      <c r="G7" s="259">
        <v>1.5</v>
      </c>
    </row>
    <row r="8" spans="1:7" ht="15">
      <c r="A8" s="255" t="s">
        <v>114</v>
      </c>
      <c r="C8" s="259">
        <v>1</v>
      </c>
      <c r="D8" s="259">
        <v>1.1666666666666667</v>
      </c>
      <c r="E8" s="259">
        <v>1.0555555555555556</v>
      </c>
      <c r="F8" s="259">
        <v>1</v>
      </c>
      <c r="G8" s="259">
        <v>1.1111111111111112</v>
      </c>
    </row>
    <row r="9" spans="1:7" ht="15">
      <c r="A9" s="255" t="s">
        <v>115</v>
      </c>
      <c r="C9" s="259">
        <v>1.6111111111111112</v>
      </c>
      <c r="D9" s="259">
        <v>1.3888888888888888</v>
      </c>
      <c r="E9" s="259">
        <v>1.5</v>
      </c>
      <c r="F9" s="259">
        <v>1.3888888888888888</v>
      </c>
      <c r="G9" s="259">
        <v>1.7777777777777777</v>
      </c>
    </row>
    <row r="10" spans="1:7" ht="15">
      <c r="A10" s="255" t="s">
        <v>116</v>
      </c>
      <c r="C10" s="259">
        <v>1</v>
      </c>
      <c r="D10" s="259">
        <v>1.0555555555555556</v>
      </c>
      <c r="E10" s="259">
        <v>1.0555555555555556</v>
      </c>
      <c r="F10" s="259">
        <v>1.1111111111111112</v>
      </c>
      <c r="G10" s="259">
        <v>1</v>
      </c>
    </row>
    <row r="11" spans="1:7" ht="15">
      <c r="A11" s="255" t="s">
        <v>117</v>
      </c>
      <c r="C11" s="259">
        <v>1.2222222222222223</v>
      </c>
      <c r="D11" s="259">
        <v>1.3333333333333333</v>
      </c>
      <c r="E11" s="259">
        <v>1.1111111111111112</v>
      </c>
      <c r="F11" s="259">
        <v>1.2777777777777777</v>
      </c>
      <c r="G11" s="259">
        <v>1.2222222222222223</v>
      </c>
    </row>
    <row r="12" spans="1:7" ht="15">
      <c r="A12" s="255" t="s">
        <v>118</v>
      </c>
      <c r="C12" s="259">
        <v>1.2777777777777777</v>
      </c>
      <c r="D12" s="259">
        <v>1.3888888888888888</v>
      </c>
      <c r="E12" s="259">
        <v>1.2777777777777777</v>
      </c>
      <c r="F12" s="259">
        <v>1.3333333333333333</v>
      </c>
      <c r="G12" s="259">
        <v>1.1111111111111112</v>
      </c>
    </row>
    <row r="13" spans="1:7" ht="15">
      <c r="A13" s="255" t="s">
        <v>119</v>
      </c>
      <c r="C13" s="259">
        <v>1.2777777777777777</v>
      </c>
      <c r="D13" s="259">
        <v>1.2777777777777777</v>
      </c>
      <c r="E13" s="259">
        <v>1.5</v>
      </c>
      <c r="F13" s="259">
        <v>1.2222222222222223</v>
      </c>
      <c r="G13" s="259">
        <v>1.5</v>
      </c>
    </row>
    <row r="14" spans="1:7" ht="15">
      <c r="A14" s="255" t="s">
        <v>120</v>
      </c>
      <c r="C14" s="259">
        <v>1.1666666666666667</v>
      </c>
      <c r="D14" s="259">
        <v>1.1666666666666667</v>
      </c>
      <c r="E14" s="259">
        <v>1.2222222222222223</v>
      </c>
      <c r="F14" s="259">
        <v>1.0555555555555556</v>
      </c>
      <c r="G14" s="259">
        <v>1.2777777777777777</v>
      </c>
    </row>
    <row r="15" spans="1:7" ht="15">
      <c r="A15" s="255" t="s">
        <v>121</v>
      </c>
      <c r="C15" s="259">
        <v>1.3333333333333333</v>
      </c>
      <c r="D15" s="259">
        <v>1.2777777777777777</v>
      </c>
      <c r="E15" s="259">
        <v>1.3333333333333333</v>
      </c>
      <c r="F15" s="259">
        <v>1.4444444444444444</v>
      </c>
      <c r="G15" s="259">
        <v>1.5</v>
      </c>
    </row>
    <row r="16" spans="1:7" ht="15">
      <c r="A16" s="255" t="s">
        <v>122</v>
      </c>
      <c r="C16" s="259">
        <v>1.2777777777777777</v>
      </c>
      <c r="D16" s="259">
        <v>1.5555555555555556</v>
      </c>
      <c r="E16" s="259">
        <v>1.5</v>
      </c>
      <c r="F16" s="259">
        <v>2.111111111111111</v>
      </c>
      <c r="G16" s="259">
        <v>1.8333333333333333</v>
      </c>
    </row>
    <row r="17" spans="1:7" ht="15">
      <c r="A17" s="255" t="s">
        <v>123</v>
      </c>
      <c r="C17" s="259">
        <v>1.4444444444444444</v>
      </c>
      <c r="D17" s="259">
        <v>1.2222222222222223</v>
      </c>
      <c r="E17" s="259">
        <v>1.1666666666666667</v>
      </c>
      <c r="F17" s="259">
        <v>1.2222222222222223</v>
      </c>
      <c r="G17" s="259">
        <v>1.3333333333333333</v>
      </c>
    </row>
    <row r="18" spans="1:7" ht="15">
      <c r="A18" s="255" t="s">
        <v>124</v>
      </c>
      <c r="C18" s="259">
        <v>1.6666666666666667</v>
      </c>
      <c r="D18" s="259">
        <v>1.3333333333333333</v>
      </c>
      <c r="E18" s="259">
        <v>1.2222222222222223</v>
      </c>
      <c r="F18" s="259">
        <v>1.3888888888888888</v>
      </c>
      <c r="G18" s="259">
        <v>1.5</v>
      </c>
    </row>
    <row r="19" spans="1:7" ht="15">
      <c r="A19" s="255" t="s">
        <v>125</v>
      </c>
      <c r="C19" s="259">
        <v>1.3333333333333333</v>
      </c>
      <c r="D19" s="259">
        <v>1.2777777777777777</v>
      </c>
      <c r="E19" s="259">
        <v>1.2777777777777777</v>
      </c>
      <c r="F19" s="259">
        <v>1.4444444444444444</v>
      </c>
      <c r="G19" s="259">
        <v>1.6666666666666667</v>
      </c>
    </row>
    <row r="20" spans="1:7" ht="15">
      <c r="A20" s="255" t="s">
        <v>126</v>
      </c>
      <c r="C20" s="259">
        <v>1.7222222222222223</v>
      </c>
      <c r="D20" s="259">
        <v>1.6666666666666667</v>
      </c>
      <c r="E20" s="259">
        <v>1.8333333333333333</v>
      </c>
      <c r="F20" s="259">
        <v>1.9444444444444444</v>
      </c>
      <c r="G20" s="259">
        <v>2.1666666666666665</v>
      </c>
    </row>
    <row r="21" spans="1:7" ht="15">
      <c r="A21" s="255" t="s">
        <v>127</v>
      </c>
      <c r="C21" s="259">
        <v>1.1111111111111112</v>
      </c>
      <c r="D21" s="259">
        <v>1.0555555555555556</v>
      </c>
      <c r="E21" s="259">
        <v>1</v>
      </c>
      <c r="F21" s="259">
        <v>1.1111111111111112</v>
      </c>
      <c r="G21" s="259">
        <v>1</v>
      </c>
    </row>
    <row r="22" spans="1:7" ht="15">
      <c r="A22" s="255" t="s">
        <v>128</v>
      </c>
      <c r="C22" s="259">
        <v>1.4444444444444444</v>
      </c>
      <c r="D22" s="259">
        <v>1.2222222222222223</v>
      </c>
      <c r="E22" s="259">
        <v>1.4444444444444444</v>
      </c>
      <c r="F22" s="259">
        <v>1.3888888888888888</v>
      </c>
      <c r="G22" s="259">
        <v>1.3888888888888888</v>
      </c>
    </row>
    <row r="24" ht="26.25">
      <c r="A24" s="252" t="s">
        <v>129</v>
      </c>
    </row>
    <row r="26" spans="1:7" ht="15">
      <c r="A26" s="255" t="s">
        <v>130</v>
      </c>
      <c r="C26" s="259">
        <v>1.3333333333333333</v>
      </c>
      <c r="D26" s="259">
        <v>1.3888888888888888</v>
      </c>
      <c r="E26" s="259">
        <v>1.5555555555555556</v>
      </c>
      <c r="F26" s="259">
        <v>1.6666666666666667</v>
      </c>
      <c r="G26" s="259">
        <v>1.6111111111111112</v>
      </c>
    </row>
    <row r="27" spans="1:7" ht="15">
      <c r="A27" s="255" t="s">
        <v>131</v>
      </c>
      <c r="C27" s="259">
        <v>1.3888888888888888</v>
      </c>
      <c r="D27" s="259">
        <v>1.3333333333333333</v>
      </c>
      <c r="E27" s="259">
        <v>1.4444444444444444</v>
      </c>
      <c r="F27" s="259">
        <v>1.5</v>
      </c>
      <c r="G27" s="259">
        <v>1.8888888888888888</v>
      </c>
    </row>
    <row r="28" spans="1:7" ht="15">
      <c r="A28" s="255" t="s">
        <v>119</v>
      </c>
      <c r="C28" s="259">
        <v>1.3333333333333333</v>
      </c>
      <c r="D28" s="259">
        <v>1.5</v>
      </c>
      <c r="E28" s="259">
        <v>1.4444444444444444</v>
      </c>
      <c r="F28" s="259">
        <v>1.3333333333333333</v>
      </c>
      <c r="G28" s="259">
        <v>1.3333333333333333</v>
      </c>
    </row>
    <row r="29" spans="1:7" ht="15">
      <c r="A29" s="255" t="s">
        <v>132</v>
      </c>
      <c r="C29" s="259">
        <v>1.8333333333333333</v>
      </c>
      <c r="D29" s="259">
        <v>1.5</v>
      </c>
      <c r="E29" s="259">
        <v>2.0555555555555554</v>
      </c>
      <c r="F29" s="259">
        <v>1.4444444444444444</v>
      </c>
      <c r="G29" s="259">
        <v>1.7777777777777777</v>
      </c>
    </row>
    <row r="30" spans="1:7" ht="15">
      <c r="A30" s="255" t="s">
        <v>133</v>
      </c>
      <c r="C30" s="259">
        <v>1.3333333333333333</v>
      </c>
      <c r="D30" s="259">
        <v>1.3888888888888888</v>
      </c>
      <c r="E30" s="259">
        <v>1.5555555555555556</v>
      </c>
      <c r="F30" s="259">
        <v>1.6666666666666667</v>
      </c>
      <c r="G30" s="259">
        <v>1.6666666666666667</v>
      </c>
    </row>
    <row r="31" spans="1:7" ht="15">
      <c r="A31" s="255" t="s">
        <v>134</v>
      </c>
      <c r="C31" s="259">
        <v>1.7222222222222223</v>
      </c>
      <c r="D31" s="259">
        <v>1.8888888888888888</v>
      </c>
      <c r="E31" s="259">
        <v>1.7777777777777777</v>
      </c>
      <c r="F31" s="259">
        <v>1.8888888888888888</v>
      </c>
      <c r="G31" s="259">
        <v>2</v>
      </c>
    </row>
    <row r="32" spans="1:7" ht="15">
      <c r="A32" s="255" t="s">
        <v>135</v>
      </c>
      <c r="C32" s="259">
        <v>2.3333333333333335</v>
      </c>
      <c r="D32" s="259">
        <v>2.4444444444444446</v>
      </c>
      <c r="E32" s="259">
        <v>2.611111111111111</v>
      </c>
      <c r="F32" s="259">
        <v>2.3333333333333335</v>
      </c>
      <c r="G32" s="259">
        <v>2.7777777777777777</v>
      </c>
    </row>
    <row r="33" spans="1:7" ht="15">
      <c r="A33" s="255" t="s">
        <v>136</v>
      </c>
      <c r="C33" s="259">
        <v>1.7777777777777777</v>
      </c>
      <c r="D33" s="259">
        <v>1.7777777777777777</v>
      </c>
      <c r="E33" s="259">
        <v>1.8888888888888888</v>
      </c>
      <c r="F33" s="259">
        <v>1.7222222222222223</v>
      </c>
      <c r="G33" s="259">
        <v>1.8888888888888888</v>
      </c>
    </row>
    <row r="34" spans="1:7" ht="15">
      <c r="A34" s="255" t="s">
        <v>137</v>
      </c>
      <c r="C34" s="259">
        <v>2.111111111111111</v>
      </c>
      <c r="D34" s="259">
        <v>1.8888888888888888</v>
      </c>
      <c r="E34" s="259">
        <v>1.9444444444444444</v>
      </c>
      <c r="F34" s="259">
        <v>1.8888888888888888</v>
      </c>
      <c r="G34" s="259">
        <v>2.1666666666666665</v>
      </c>
    </row>
    <row r="35" spans="1:7" ht="15">
      <c r="A35" s="255" t="s">
        <v>115</v>
      </c>
      <c r="C35" s="259">
        <v>1.6111111111111112</v>
      </c>
      <c r="D35" s="259">
        <v>1.8333333333333333</v>
      </c>
      <c r="E35" s="259">
        <v>1.7222222222222223</v>
      </c>
      <c r="F35" s="259">
        <v>1.6666666666666667</v>
      </c>
      <c r="G35" s="259">
        <v>1.6111111111111112</v>
      </c>
    </row>
    <row r="36" spans="1:7" ht="15">
      <c r="A36" s="255" t="s">
        <v>138</v>
      </c>
      <c r="C36" s="259">
        <v>1</v>
      </c>
      <c r="D36" s="259">
        <v>1.0555555555555556</v>
      </c>
      <c r="E36" s="259">
        <v>1.0555555555555556</v>
      </c>
      <c r="F36" s="259">
        <v>1</v>
      </c>
      <c r="G36" s="259">
        <v>1.1111111111111112</v>
      </c>
    </row>
    <row r="37" spans="1:7" ht="15">
      <c r="A37" s="255" t="s">
        <v>120</v>
      </c>
      <c r="C37" s="259">
        <v>1.5</v>
      </c>
      <c r="D37" s="259">
        <v>1.1666666666666667</v>
      </c>
      <c r="E37" s="259">
        <v>1.5</v>
      </c>
      <c r="F37" s="259">
        <v>1.4444444444444444</v>
      </c>
      <c r="G37" s="259">
        <v>1.3333333333333333</v>
      </c>
    </row>
    <row r="38" spans="1:7" ht="15">
      <c r="A38" s="255" t="s">
        <v>139</v>
      </c>
      <c r="C38" s="259">
        <v>1.6111111111111112</v>
      </c>
      <c r="D38" s="259">
        <v>1.9444444444444444</v>
      </c>
      <c r="E38" s="259">
        <v>1.8333333333333333</v>
      </c>
      <c r="F38" s="259">
        <v>2.1666666666666665</v>
      </c>
      <c r="G38" s="259">
        <v>2.0555555555555554</v>
      </c>
    </row>
    <row r="39" spans="1:7" ht="15">
      <c r="A39" s="255" t="s">
        <v>140</v>
      </c>
      <c r="C39" s="259">
        <v>1.8333333333333333</v>
      </c>
      <c r="D39" s="259">
        <v>2</v>
      </c>
      <c r="E39" s="259">
        <v>1.3888888888888888</v>
      </c>
      <c r="F39" s="259">
        <v>1.5555555555555556</v>
      </c>
      <c r="G39" s="259">
        <v>1.8333333333333333</v>
      </c>
    </row>
    <row r="40" spans="1:7" ht="15">
      <c r="A40" s="255" t="s">
        <v>141</v>
      </c>
      <c r="C40" s="259">
        <v>1.8888888888888888</v>
      </c>
      <c r="D40" s="259">
        <v>2.3333333333333335</v>
      </c>
      <c r="E40" s="259">
        <v>2.111111111111111</v>
      </c>
      <c r="F40" s="259">
        <v>2.5555555555555554</v>
      </c>
      <c r="G40" s="259">
        <v>2</v>
      </c>
    </row>
    <row r="41" spans="1:7" ht="15">
      <c r="A41" s="255" t="s">
        <v>142</v>
      </c>
      <c r="C41" s="259">
        <v>1.8888888888888888</v>
      </c>
      <c r="D41" s="259">
        <v>1.9444444444444444</v>
      </c>
      <c r="E41" s="259">
        <v>2</v>
      </c>
      <c r="F41" s="259">
        <v>2</v>
      </c>
      <c r="G41" s="259">
        <v>2</v>
      </c>
    </row>
    <row r="42" spans="1:7" ht="15">
      <c r="A42" s="255" t="s">
        <v>143</v>
      </c>
      <c r="C42" s="259">
        <v>1.5555555555555556</v>
      </c>
      <c r="D42" s="259">
        <v>1.8888888888888888</v>
      </c>
      <c r="E42" s="259">
        <v>1.8888888888888888</v>
      </c>
      <c r="F42" s="259">
        <v>1.8333333333333333</v>
      </c>
      <c r="G42" s="259">
        <v>1.6666666666666667</v>
      </c>
    </row>
    <row r="43" spans="1:7" ht="15">
      <c r="A43" s="255" t="s">
        <v>144</v>
      </c>
      <c r="C43" s="259">
        <v>1.0555555555555556</v>
      </c>
      <c r="D43" s="259">
        <v>1.2222222222222223</v>
      </c>
      <c r="E43" s="259">
        <v>1.4444444444444444</v>
      </c>
      <c r="F43" s="259">
        <v>1.2777777777777777</v>
      </c>
      <c r="G43" s="259">
        <v>1.0555555555555556</v>
      </c>
    </row>
    <row r="45" spans="3:7" ht="15">
      <c r="C45" s="260" t="s">
        <v>14</v>
      </c>
      <c r="D45" s="260" t="s">
        <v>14</v>
      </c>
      <c r="E45" s="260" t="s">
        <v>14</v>
      </c>
      <c r="F45" s="260" t="s">
        <v>14</v>
      </c>
      <c r="G45" s="260" t="s">
        <v>14</v>
      </c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6"/>
  <sheetViews>
    <sheetView zoomScalePageLayoutView="0" workbookViewId="0" topLeftCell="A16">
      <selection activeCell="S48" sqref="S48"/>
    </sheetView>
  </sheetViews>
  <sheetFormatPr defaultColWidth="9.140625" defaultRowHeight="15"/>
  <cols>
    <col min="1" max="1" width="2.8515625" style="236" customWidth="1"/>
    <col min="2" max="2" width="10.00390625" style="236" customWidth="1"/>
    <col min="3" max="3" width="23.00390625" style="238" customWidth="1"/>
    <col min="4" max="4" width="10.8515625" style="238" customWidth="1"/>
    <col min="5" max="5" width="7.7109375" style="236" customWidth="1"/>
    <col min="6" max="6" width="10.00390625" style="236" customWidth="1"/>
    <col min="7" max="7" width="23.00390625" style="236" customWidth="1"/>
    <col min="8" max="8" width="10.8515625" style="236" customWidth="1"/>
    <col min="9" max="9" width="8.8515625" style="236" customWidth="1"/>
    <col min="10" max="10" width="10.00390625" style="236" customWidth="1"/>
    <col min="11" max="11" width="23.00390625" style="236" customWidth="1"/>
    <col min="12" max="12" width="10.8515625" style="236" customWidth="1"/>
    <col min="13" max="13" width="8.8515625" style="236" customWidth="1"/>
    <col min="14" max="14" width="10.00390625" style="236" customWidth="1"/>
    <col min="15" max="15" width="23.00390625" style="236" customWidth="1"/>
    <col min="16" max="16" width="10.8515625" style="236" customWidth="1"/>
    <col min="17" max="17" width="8.8515625" style="236" customWidth="1"/>
    <col min="18" max="18" width="10.00390625" style="236" customWidth="1"/>
    <col min="19" max="19" width="23.00390625" style="236" customWidth="1"/>
    <col min="20" max="20" width="10.8515625" style="236" customWidth="1"/>
    <col min="21" max="16384" width="9.140625" style="236" customWidth="1"/>
  </cols>
  <sheetData>
    <row r="2" spans="2:16" ht="18">
      <c r="B2" s="266" t="s">
        <v>51</v>
      </c>
      <c r="C2" s="266"/>
      <c r="D2" s="237"/>
      <c r="F2" s="266" t="s">
        <v>52</v>
      </c>
      <c r="G2" s="266"/>
      <c r="H2" s="266"/>
      <c r="J2" s="266" t="s">
        <v>53</v>
      </c>
      <c r="K2" s="266"/>
      <c r="L2" s="266"/>
      <c r="N2" s="266" t="s">
        <v>54</v>
      </c>
      <c r="O2" s="266"/>
      <c r="P2" s="266"/>
    </row>
    <row r="3" spans="2:16" ht="18">
      <c r="B3" s="266"/>
      <c r="C3" s="266"/>
      <c r="D3" s="237"/>
      <c r="F3" s="266"/>
      <c r="G3" s="266"/>
      <c r="H3" s="266"/>
      <c r="J3" s="266"/>
      <c r="K3" s="266"/>
      <c r="L3" s="266"/>
      <c r="N3" s="266"/>
      <c r="O3" s="266"/>
      <c r="P3" s="266"/>
    </row>
    <row r="4" ht="6" customHeight="1" thickBot="1"/>
    <row r="5" spans="2:4" ht="15" customHeight="1">
      <c r="B5" s="267" t="s">
        <v>55</v>
      </c>
      <c r="C5" s="239" t="s">
        <v>342</v>
      </c>
      <c r="D5" s="240">
        <v>6</v>
      </c>
    </row>
    <row r="6" spans="2:4" ht="15" customHeight="1" thickBot="1">
      <c r="B6" s="268"/>
      <c r="C6" s="241" t="s">
        <v>173</v>
      </c>
      <c r="D6" s="242">
        <v>2</v>
      </c>
    </row>
    <row r="7" spans="6:8" ht="15" customHeight="1">
      <c r="F7" s="267" t="s">
        <v>56</v>
      </c>
      <c r="G7" s="239" t="s">
        <v>342</v>
      </c>
      <c r="H7" s="239">
        <v>3</v>
      </c>
    </row>
    <row r="8" spans="6:8" ht="15" customHeight="1" thickBot="1">
      <c r="F8" s="268"/>
      <c r="G8" s="241" t="s">
        <v>190</v>
      </c>
      <c r="H8" s="241">
        <v>2</v>
      </c>
    </row>
    <row r="9" spans="2:8" ht="15" customHeight="1">
      <c r="B9" s="267" t="s">
        <v>57</v>
      </c>
      <c r="C9" s="239" t="s">
        <v>190</v>
      </c>
      <c r="D9" s="240">
        <v>5</v>
      </c>
      <c r="G9" s="238"/>
      <c r="H9" s="238"/>
    </row>
    <row r="10" spans="2:8" ht="15" customHeight="1" thickBot="1">
      <c r="B10" s="268"/>
      <c r="C10" s="241" t="s">
        <v>320</v>
      </c>
      <c r="D10" s="242">
        <v>2</v>
      </c>
      <c r="G10" s="238"/>
      <c r="H10" s="238"/>
    </row>
    <row r="11" spans="6:12" ht="15" customHeight="1">
      <c r="F11" s="243"/>
      <c r="G11" s="244"/>
      <c r="H11" s="244"/>
      <c r="J11" s="267" t="s">
        <v>58</v>
      </c>
      <c r="K11" s="239" t="s">
        <v>342</v>
      </c>
      <c r="L11" s="239">
        <v>7</v>
      </c>
    </row>
    <row r="12" spans="6:12" ht="15" customHeight="1" thickBot="1">
      <c r="F12" s="245"/>
      <c r="G12" s="244"/>
      <c r="H12" s="244"/>
      <c r="J12" s="268"/>
      <c r="K12" s="241" t="s">
        <v>213</v>
      </c>
      <c r="L12" s="241">
        <v>6</v>
      </c>
    </row>
    <row r="13" spans="2:12" ht="15" customHeight="1">
      <c r="B13" s="267" t="s">
        <v>59</v>
      </c>
      <c r="C13" s="239" t="s">
        <v>322</v>
      </c>
      <c r="D13" s="240">
        <v>5</v>
      </c>
      <c r="G13" s="238"/>
      <c r="H13" s="238"/>
      <c r="K13" s="238"/>
      <c r="L13" s="238"/>
    </row>
    <row r="14" spans="2:12" ht="15" customHeight="1" thickBot="1">
      <c r="B14" s="268"/>
      <c r="C14" s="241" t="s">
        <v>294</v>
      </c>
      <c r="D14" s="242">
        <v>3</v>
      </c>
      <c r="G14" s="238"/>
      <c r="H14" s="238"/>
      <c r="K14" s="238"/>
      <c r="L14" s="238"/>
    </row>
    <row r="15" spans="6:12" ht="15" customHeight="1">
      <c r="F15" s="267" t="s">
        <v>60</v>
      </c>
      <c r="G15" s="239" t="s">
        <v>322</v>
      </c>
      <c r="H15" s="239">
        <v>0</v>
      </c>
      <c r="J15" s="243"/>
      <c r="K15" s="243"/>
      <c r="L15" s="243"/>
    </row>
    <row r="16" spans="6:12" ht="15" customHeight="1" thickBot="1">
      <c r="F16" s="268"/>
      <c r="G16" s="241" t="s">
        <v>213</v>
      </c>
      <c r="H16" s="241">
        <v>3</v>
      </c>
      <c r="J16" s="243"/>
      <c r="K16" s="243"/>
      <c r="L16" s="243"/>
    </row>
    <row r="17" spans="2:12" ht="15" customHeight="1" thickBot="1">
      <c r="B17" s="267" t="s">
        <v>61</v>
      </c>
      <c r="C17" s="239" t="s">
        <v>213</v>
      </c>
      <c r="D17" s="240">
        <v>6</v>
      </c>
      <c r="G17" s="238"/>
      <c r="H17" s="238"/>
      <c r="J17" s="243"/>
      <c r="K17" s="243"/>
      <c r="L17" s="243"/>
    </row>
    <row r="18" spans="2:16" ht="15" customHeight="1" thickBot="1">
      <c r="B18" s="268"/>
      <c r="C18" s="241" t="s">
        <v>197</v>
      </c>
      <c r="D18" s="242">
        <v>3</v>
      </c>
      <c r="G18" s="238"/>
      <c r="H18" s="238"/>
      <c r="J18" s="243"/>
      <c r="K18" s="243"/>
      <c r="L18" s="243"/>
      <c r="N18" s="267" t="s">
        <v>62</v>
      </c>
      <c r="O18" s="239" t="s">
        <v>342</v>
      </c>
      <c r="P18" s="239">
        <v>3</v>
      </c>
    </row>
    <row r="19" spans="6:16" ht="15" customHeight="1" thickBot="1">
      <c r="F19" s="243"/>
      <c r="G19" s="244"/>
      <c r="H19" s="244"/>
      <c r="J19" s="243"/>
      <c r="K19" s="243"/>
      <c r="L19" s="243"/>
      <c r="N19" s="268"/>
      <c r="O19" s="241" t="s">
        <v>324</v>
      </c>
      <c r="P19" s="241">
        <v>5</v>
      </c>
    </row>
    <row r="20" spans="6:12" ht="15" customHeight="1" thickBot="1">
      <c r="F20" s="245"/>
      <c r="G20" s="244"/>
      <c r="H20" s="244"/>
      <c r="J20" s="243"/>
      <c r="K20" s="243"/>
      <c r="L20" s="243"/>
    </row>
    <row r="21" spans="2:12" ht="15" customHeight="1">
      <c r="B21" s="267" t="s">
        <v>63</v>
      </c>
      <c r="C21" s="239" t="s">
        <v>160</v>
      </c>
      <c r="D21" s="240">
        <v>2</v>
      </c>
      <c r="G21" s="238"/>
      <c r="H21" s="238"/>
      <c r="J21" s="243"/>
      <c r="K21" s="243"/>
      <c r="L21" s="243"/>
    </row>
    <row r="22" spans="2:12" ht="15" customHeight="1" thickBot="1">
      <c r="B22" s="268"/>
      <c r="C22" s="241" t="s">
        <v>304</v>
      </c>
      <c r="D22" s="242">
        <v>6</v>
      </c>
      <c r="G22" s="238"/>
      <c r="H22" s="238"/>
      <c r="J22" s="243"/>
      <c r="K22" s="243"/>
      <c r="L22" s="243"/>
    </row>
    <row r="23" spans="6:12" ht="15" customHeight="1">
      <c r="F23" s="267" t="s">
        <v>64</v>
      </c>
      <c r="G23" s="239" t="s">
        <v>304</v>
      </c>
      <c r="H23" s="239">
        <v>3</v>
      </c>
      <c r="J23" s="243"/>
      <c r="K23" s="243"/>
      <c r="L23" s="243"/>
    </row>
    <row r="24" spans="6:12" ht="15" customHeight="1" thickBot="1">
      <c r="F24" s="268"/>
      <c r="G24" s="241" t="s">
        <v>309</v>
      </c>
      <c r="H24" s="241">
        <v>7</v>
      </c>
      <c r="J24" s="243"/>
      <c r="K24" s="243"/>
      <c r="L24" s="243"/>
    </row>
    <row r="25" spans="2:8" ht="15" customHeight="1">
      <c r="B25" s="267" t="s">
        <v>65</v>
      </c>
      <c r="C25" s="239" t="s">
        <v>66</v>
      </c>
      <c r="D25" s="240">
        <v>2</v>
      </c>
      <c r="G25" s="238"/>
      <c r="H25" s="238"/>
    </row>
    <row r="26" spans="2:8" ht="15" customHeight="1" thickBot="1">
      <c r="B26" s="268"/>
      <c r="C26" s="241" t="s">
        <v>309</v>
      </c>
      <c r="D26" s="242">
        <v>6</v>
      </c>
      <c r="G26" s="238"/>
      <c r="H26" s="238"/>
    </row>
    <row r="27" spans="6:12" ht="15" customHeight="1">
      <c r="F27" s="243"/>
      <c r="G27" s="244"/>
      <c r="H27" s="244"/>
      <c r="J27" s="267" t="s">
        <v>67</v>
      </c>
      <c r="K27" s="239" t="s">
        <v>309</v>
      </c>
      <c r="L27" s="239">
        <v>0</v>
      </c>
    </row>
    <row r="28" spans="6:12" ht="15" customHeight="1" thickBot="1">
      <c r="F28" s="245"/>
      <c r="G28" s="244"/>
      <c r="H28" s="244"/>
      <c r="J28" s="268"/>
      <c r="K28" s="241" t="s">
        <v>324</v>
      </c>
      <c r="L28" s="241">
        <v>1</v>
      </c>
    </row>
    <row r="29" spans="2:12" ht="15" customHeight="1">
      <c r="B29" s="267" t="s">
        <v>68</v>
      </c>
      <c r="C29" s="239" t="s">
        <v>324</v>
      </c>
      <c r="D29" s="240">
        <v>4</v>
      </c>
      <c r="G29" s="238"/>
      <c r="H29" s="238"/>
      <c r="K29" s="238"/>
      <c r="L29" s="238"/>
    </row>
    <row r="30" spans="2:12" ht="15" customHeight="1" thickBot="1">
      <c r="B30" s="268"/>
      <c r="C30" s="241" t="s">
        <v>209</v>
      </c>
      <c r="D30" s="242">
        <v>3</v>
      </c>
      <c r="G30" s="238"/>
      <c r="H30" s="238"/>
      <c r="K30" s="238"/>
      <c r="L30" s="238"/>
    </row>
    <row r="31" spans="6:12" ht="15" customHeight="1">
      <c r="F31" s="267" t="s">
        <v>69</v>
      </c>
      <c r="G31" s="239" t="s">
        <v>324</v>
      </c>
      <c r="H31" s="239">
        <v>6</v>
      </c>
      <c r="J31" s="243"/>
      <c r="K31" s="244"/>
      <c r="L31" s="244"/>
    </row>
    <row r="32" spans="6:20" ht="15" customHeight="1" thickBot="1">
      <c r="F32" s="268"/>
      <c r="G32" s="241" t="s">
        <v>337</v>
      </c>
      <c r="H32" s="241">
        <v>2</v>
      </c>
      <c r="J32" s="245"/>
      <c r="K32" s="244"/>
      <c r="L32" s="244"/>
      <c r="R32" s="269" t="s">
        <v>70</v>
      </c>
      <c r="S32" s="269"/>
      <c r="T32" s="269"/>
    </row>
    <row r="33" spans="2:20" ht="15" customHeight="1">
      <c r="B33" s="267" t="s">
        <v>71</v>
      </c>
      <c r="C33" s="239" t="s">
        <v>72</v>
      </c>
      <c r="D33" s="240">
        <v>6</v>
      </c>
      <c r="G33" s="238"/>
      <c r="H33" s="238"/>
      <c r="J33" s="246"/>
      <c r="K33" s="244"/>
      <c r="L33" s="244"/>
      <c r="R33" s="269"/>
      <c r="S33" s="269"/>
      <c r="T33" s="269"/>
    </row>
    <row r="34" spans="2:12" ht="15" customHeight="1" thickBot="1">
      <c r="B34" s="268"/>
      <c r="C34" s="241" t="s">
        <v>158</v>
      </c>
      <c r="D34" s="242">
        <v>1</v>
      </c>
      <c r="G34" s="238"/>
      <c r="H34" s="238"/>
      <c r="J34" s="246"/>
      <c r="K34" s="244"/>
      <c r="L34" s="244"/>
    </row>
    <row r="35" spans="2:20" ht="15" customHeight="1">
      <c r="B35" s="247"/>
      <c r="F35" s="243"/>
      <c r="G35" s="244"/>
      <c r="H35" s="244"/>
      <c r="J35" s="243"/>
      <c r="K35" s="244"/>
      <c r="L35" s="244"/>
      <c r="R35" s="267" t="s">
        <v>73</v>
      </c>
      <c r="S35" s="239" t="s">
        <v>324</v>
      </c>
      <c r="T35" s="239">
        <v>5</v>
      </c>
    </row>
    <row r="36" spans="6:20" ht="15" customHeight="1" thickBot="1">
      <c r="F36" s="245"/>
      <c r="G36" s="244"/>
      <c r="H36" s="244"/>
      <c r="J36" s="245"/>
      <c r="K36" s="244"/>
      <c r="L36" s="244"/>
      <c r="R36" s="268"/>
      <c r="S36" s="241" t="s">
        <v>74</v>
      </c>
      <c r="T36" s="241">
        <v>6</v>
      </c>
    </row>
    <row r="37" spans="2:12" ht="15" customHeight="1">
      <c r="B37" s="267" t="s">
        <v>75</v>
      </c>
      <c r="C37" s="239" t="s">
        <v>74</v>
      </c>
      <c r="D37" s="240">
        <v>6</v>
      </c>
      <c r="G37" s="238"/>
      <c r="H37" s="238"/>
      <c r="J37" s="246"/>
      <c r="K37" s="244"/>
      <c r="L37" s="244"/>
    </row>
    <row r="38" spans="2:12" ht="15" customHeight="1" thickBot="1">
      <c r="B38" s="268"/>
      <c r="C38" s="241" t="s">
        <v>159</v>
      </c>
      <c r="D38" s="242">
        <v>5</v>
      </c>
      <c r="G38" s="238"/>
      <c r="H38" s="238"/>
      <c r="J38" s="246"/>
      <c r="K38" s="244"/>
      <c r="L38" s="244"/>
    </row>
    <row r="39" spans="6:20" ht="15" customHeight="1">
      <c r="F39" s="267" t="s">
        <v>76</v>
      </c>
      <c r="G39" s="239" t="s">
        <v>74</v>
      </c>
      <c r="H39" s="239">
        <v>4</v>
      </c>
      <c r="J39" s="243"/>
      <c r="K39" s="244"/>
      <c r="L39" s="244"/>
      <c r="R39" s="266" t="s">
        <v>77</v>
      </c>
      <c r="S39" s="266"/>
      <c r="T39" s="266"/>
    </row>
    <row r="40" spans="6:20" ht="15" customHeight="1" thickBot="1">
      <c r="F40" s="268"/>
      <c r="G40" s="241" t="s">
        <v>307</v>
      </c>
      <c r="H40" s="241">
        <v>0</v>
      </c>
      <c r="J40" s="245"/>
      <c r="K40" s="244"/>
      <c r="L40" s="244"/>
      <c r="R40" s="266"/>
      <c r="S40" s="266"/>
      <c r="T40" s="266"/>
    </row>
    <row r="41" spans="2:20" ht="15" customHeight="1" thickBot="1">
      <c r="B41" s="267" t="s">
        <v>78</v>
      </c>
      <c r="C41" s="239" t="s">
        <v>307</v>
      </c>
      <c r="D41" s="240">
        <v>4</v>
      </c>
      <c r="G41" s="238"/>
      <c r="H41" s="238"/>
      <c r="K41" s="238"/>
      <c r="L41" s="238"/>
      <c r="R41" s="248"/>
      <c r="S41" s="248"/>
      <c r="T41" s="249"/>
    </row>
    <row r="42" spans="2:20" ht="15" customHeight="1" thickBot="1">
      <c r="B42" s="268"/>
      <c r="C42" s="241" t="s">
        <v>321</v>
      </c>
      <c r="D42" s="242">
        <v>2</v>
      </c>
      <c r="G42" s="238"/>
      <c r="H42" s="238"/>
      <c r="K42" s="238"/>
      <c r="L42" s="238"/>
      <c r="R42" s="267" t="s">
        <v>79</v>
      </c>
      <c r="S42" s="239" t="s">
        <v>342</v>
      </c>
      <c r="T42" s="239">
        <v>5</v>
      </c>
    </row>
    <row r="43" spans="6:20" ht="15" customHeight="1" thickBot="1">
      <c r="F43" s="243"/>
      <c r="G43" s="244"/>
      <c r="H43" s="244"/>
      <c r="J43" s="267" t="s">
        <v>80</v>
      </c>
      <c r="K43" s="239" t="s">
        <v>74</v>
      </c>
      <c r="L43" s="239">
        <v>6</v>
      </c>
      <c r="R43" s="268"/>
      <c r="S43" s="241" t="s">
        <v>182</v>
      </c>
      <c r="T43" s="241">
        <v>1</v>
      </c>
    </row>
    <row r="44" spans="6:12" ht="15" customHeight="1" thickBot="1">
      <c r="F44" s="245"/>
      <c r="G44" s="244"/>
      <c r="H44" s="244"/>
      <c r="J44" s="268"/>
      <c r="K44" s="241" t="s">
        <v>325</v>
      </c>
      <c r="L44" s="241">
        <v>4</v>
      </c>
    </row>
    <row r="45" spans="2:12" ht="15" customHeight="1">
      <c r="B45" s="267" t="s">
        <v>81</v>
      </c>
      <c r="C45" s="239" t="s">
        <v>313</v>
      </c>
      <c r="D45" s="240">
        <v>3</v>
      </c>
      <c r="G45" s="238"/>
      <c r="H45" s="238"/>
      <c r="K45" s="238"/>
      <c r="L45" s="238"/>
    </row>
    <row r="46" spans="2:12" ht="15" customHeight="1" thickBot="1">
      <c r="B46" s="268"/>
      <c r="C46" s="241" t="s">
        <v>325</v>
      </c>
      <c r="D46" s="242">
        <v>4</v>
      </c>
      <c r="G46" s="238"/>
      <c r="H46" s="238"/>
      <c r="K46" s="238"/>
      <c r="L46" s="238"/>
    </row>
    <row r="47" spans="6:12" ht="15" customHeight="1">
      <c r="F47" s="267" t="s">
        <v>82</v>
      </c>
      <c r="G47" s="239" t="s">
        <v>325</v>
      </c>
      <c r="H47" s="239">
        <v>5</v>
      </c>
      <c r="J47" s="243"/>
      <c r="K47" s="244"/>
      <c r="L47" s="244"/>
    </row>
    <row r="48" spans="6:12" ht="15" customHeight="1" thickBot="1">
      <c r="F48" s="268"/>
      <c r="G48" s="241" t="s">
        <v>311</v>
      </c>
      <c r="H48" s="241">
        <v>2</v>
      </c>
      <c r="J48" s="245"/>
      <c r="K48" s="244"/>
      <c r="L48" s="244"/>
    </row>
    <row r="49" spans="2:4" ht="15" customHeight="1">
      <c r="B49" s="267" t="s">
        <v>83</v>
      </c>
      <c r="C49" s="239" t="s">
        <v>208</v>
      </c>
      <c r="D49" s="240">
        <v>5</v>
      </c>
    </row>
    <row r="50" spans="2:4" ht="15" customHeight="1" thickBot="1">
      <c r="B50" s="268"/>
      <c r="C50" s="241" t="s">
        <v>311</v>
      </c>
      <c r="D50" s="242">
        <v>6</v>
      </c>
    </row>
    <row r="51" spans="14:16" ht="15" customHeight="1">
      <c r="N51" s="267" t="s">
        <v>84</v>
      </c>
      <c r="O51" s="239" t="s">
        <v>74</v>
      </c>
      <c r="P51" s="239">
        <v>4</v>
      </c>
    </row>
    <row r="52" spans="14:16" ht="15" customHeight="1" thickBot="1">
      <c r="N52" s="268"/>
      <c r="O52" s="241" t="s">
        <v>182</v>
      </c>
      <c r="P52" s="241">
        <v>2</v>
      </c>
    </row>
    <row r="53" spans="2:12" ht="15" customHeight="1">
      <c r="B53" s="267" t="s">
        <v>85</v>
      </c>
      <c r="C53" s="239" t="s">
        <v>174</v>
      </c>
      <c r="D53" s="240">
        <v>5</v>
      </c>
      <c r="G53" s="238"/>
      <c r="H53" s="238"/>
      <c r="J53" s="246"/>
      <c r="K53" s="244"/>
      <c r="L53" s="244"/>
    </row>
    <row r="54" spans="2:12" ht="15" customHeight="1" thickBot="1">
      <c r="B54" s="268"/>
      <c r="C54" s="241" t="s">
        <v>180</v>
      </c>
      <c r="D54" s="242">
        <v>4</v>
      </c>
      <c r="G54" s="238"/>
      <c r="H54" s="238"/>
      <c r="J54" s="246"/>
      <c r="K54" s="244"/>
      <c r="L54" s="244"/>
    </row>
    <row r="55" spans="6:12" ht="15" customHeight="1">
      <c r="F55" s="267" t="s">
        <v>86</v>
      </c>
      <c r="G55" s="239" t="s">
        <v>174</v>
      </c>
      <c r="H55" s="239">
        <v>6</v>
      </c>
      <c r="J55" s="243"/>
      <c r="K55" s="244"/>
      <c r="L55" s="244"/>
    </row>
    <row r="56" spans="6:12" ht="15" customHeight="1" thickBot="1">
      <c r="F56" s="268"/>
      <c r="G56" s="241" t="s">
        <v>155</v>
      </c>
      <c r="H56" s="241">
        <v>7</v>
      </c>
      <c r="J56" s="245"/>
      <c r="K56" s="244"/>
      <c r="L56" s="244"/>
    </row>
    <row r="57" spans="2:12" ht="15" customHeight="1">
      <c r="B57" s="267" t="s">
        <v>87</v>
      </c>
      <c r="C57" s="239" t="s">
        <v>155</v>
      </c>
      <c r="D57" s="240">
        <v>4</v>
      </c>
      <c r="G57" s="238"/>
      <c r="H57" s="238"/>
      <c r="K57" s="238"/>
      <c r="L57" s="238"/>
    </row>
    <row r="58" spans="2:12" ht="15" customHeight="1" thickBot="1">
      <c r="B58" s="268"/>
      <c r="C58" s="241" t="s">
        <v>292</v>
      </c>
      <c r="D58" s="242">
        <v>2</v>
      </c>
      <c r="G58" s="238"/>
      <c r="H58" s="238"/>
      <c r="K58" s="238"/>
      <c r="L58" s="238"/>
    </row>
    <row r="59" spans="6:12" ht="15" customHeight="1">
      <c r="F59" s="243"/>
      <c r="G59" s="244"/>
      <c r="H59" s="244"/>
      <c r="J59" s="267" t="s">
        <v>88</v>
      </c>
      <c r="K59" s="250" t="s">
        <v>155</v>
      </c>
      <c r="L59" s="250">
        <v>5</v>
      </c>
    </row>
    <row r="60" spans="6:12" ht="15" customHeight="1" thickBot="1">
      <c r="F60" s="245"/>
      <c r="G60" s="244"/>
      <c r="H60" s="244"/>
      <c r="J60" s="268"/>
      <c r="K60" s="251" t="s">
        <v>182</v>
      </c>
      <c r="L60" s="251">
        <v>6</v>
      </c>
    </row>
    <row r="61" spans="2:12" ht="15" customHeight="1">
      <c r="B61" s="267" t="s">
        <v>89</v>
      </c>
      <c r="C61" s="239" t="s">
        <v>182</v>
      </c>
      <c r="D61" s="240">
        <v>5</v>
      </c>
      <c r="G61" s="238"/>
      <c r="H61" s="238"/>
      <c r="K61" s="238"/>
      <c r="L61" s="238"/>
    </row>
    <row r="62" spans="2:12" ht="15" customHeight="1" thickBot="1">
      <c r="B62" s="268"/>
      <c r="C62" s="241" t="s">
        <v>218</v>
      </c>
      <c r="D62" s="242">
        <v>2</v>
      </c>
      <c r="G62" s="238"/>
      <c r="H62" s="238"/>
      <c r="K62" s="238"/>
      <c r="L62" s="238"/>
    </row>
    <row r="63" spans="6:12" ht="15" customHeight="1">
      <c r="F63" s="267" t="s">
        <v>90</v>
      </c>
      <c r="G63" s="239" t="s">
        <v>182</v>
      </c>
      <c r="H63" s="239">
        <v>6</v>
      </c>
      <c r="J63" s="243"/>
      <c r="K63" s="244"/>
      <c r="L63" s="244"/>
    </row>
    <row r="64" spans="6:12" ht="15" customHeight="1" thickBot="1">
      <c r="F64" s="268"/>
      <c r="G64" s="241" t="s">
        <v>211</v>
      </c>
      <c r="H64" s="241">
        <v>2</v>
      </c>
      <c r="J64" s="245"/>
      <c r="K64" s="244"/>
      <c r="L64" s="244"/>
    </row>
    <row r="65" spans="2:4" ht="15" customHeight="1">
      <c r="B65" s="267" t="s">
        <v>91</v>
      </c>
      <c r="C65" s="239" t="s">
        <v>334</v>
      </c>
      <c r="D65" s="240">
        <v>3</v>
      </c>
    </row>
    <row r="66" spans="2:4" ht="15" customHeight="1" thickBot="1">
      <c r="B66" s="268"/>
      <c r="C66" s="241" t="s">
        <v>211</v>
      </c>
      <c r="D66" s="242">
        <v>6</v>
      </c>
    </row>
  </sheetData>
  <sheetProtection/>
  <mergeCells count="38">
    <mergeCell ref="J59:J60"/>
    <mergeCell ref="B61:B62"/>
    <mergeCell ref="F47:F48"/>
    <mergeCell ref="B49:B50"/>
    <mergeCell ref="F63:F64"/>
    <mergeCell ref="B65:B66"/>
    <mergeCell ref="F55:F56"/>
    <mergeCell ref="B57:B58"/>
    <mergeCell ref="N51:N52"/>
    <mergeCell ref="B53:B54"/>
    <mergeCell ref="B41:B42"/>
    <mergeCell ref="R42:R43"/>
    <mergeCell ref="J43:J44"/>
    <mergeCell ref="B45:B46"/>
    <mergeCell ref="R32:T33"/>
    <mergeCell ref="B33:B34"/>
    <mergeCell ref="R35:R36"/>
    <mergeCell ref="B37:B38"/>
    <mergeCell ref="F39:F40"/>
    <mergeCell ref="R39:T40"/>
    <mergeCell ref="B21:B22"/>
    <mergeCell ref="F23:F24"/>
    <mergeCell ref="B25:B26"/>
    <mergeCell ref="J27:J28"/>
    <mergeCell ref="B29:B30"/>
    <mergeCell ref="F31:F32"/>
    <mergeCell ref="B9:B10"/>
    <mergeCell ref="J11:J12"/>
    <mergeCell ref="B13:B14"/>
    <mergeCell ref="F15:F16"/>
    <mergeCell ref="B17:B18"/>
    <mergeCell ref="N18:N19"/>
    <mergeCell ref="B2:C3"/>
    <mergeCell ref="F2:H3"/>
    <mergeCell ref="J2:L3"/>
    <mergeCell ref="N2:P3"/>
    <mergeCell ref="B5:B6"/>
    <mergeCell ref="F7:F8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.8515625" style="236" customWidth="1"/>
    <col min="2" max="2" width="10.00390625" style="236" customWidth="1"/>
    <col min="3" max="3" width="23.00390625" style="236" customWidth="1"/>
    <col min="4" max="4" width="10.421875" style="238" customWidth="1"/>
    <col min="5" max="5" width="8.00390625" style="236" customWidth="1"/>
    <col min="6" max="6" width="10.00390625" style="236" customWidth="1"/>
    <col min="7" max="7" width="23.00390625" style="236" customWidth="1"/>
    <col min="8" max="8" width="10.421875" style="236" customWidth="1"/>
    <col min="9" max="9" width="8.8515625" style="236" customWidth="1"/>
    <col min="10" max="10" width="10.00390625" style="236" customWidth="1"/>
    <col min="11" max="11" width="23.00390625" style="236" customWidth="1"/>
    <col min="12" max="12" width="10.421875" style="236" customWidth="1"/>
    <col min="13" max="13" width="8.8515625" style="236" customWidth="1"/>
    <col min="14" max="14" width="10.00390625" style="236" customWidth="1"/>
    <col min="15" max="15" width="23.00390625" style="236" customWidth="1"/>
    <col min="16" max="16" width="10.421875" style="236" customWidth="1"/>
    <col min="17" max="17" width="8.8515625" style="236" customWidth="1"/>
    <col min="18" max="18" width="13.8515625" style="236" customWidth="1"/>
    <col min="19" max="19" width="12.8515625" style="236" customWidth="1"/>
    <col min="20" max="16384" width="9.140625" style="236" customWidth="1"/>
  </cols>
  <sheetData>
    <row r="2" spans="2:16" ht="12.75" customHeight="1">
      <c r="B2" s="266" t="s">
        <v>52</v>
      </c>
      <c r="C2" s="266"/>
      <c r="D2" s="266"/>
      <c r="F2" s="266" t="s">
        <v>53</v>
      </c>
      <c r="G2" s="266"/>
      <c r="H2" s="266"/>
      <c r="J2" s="266" t="s">
        <v>54</v>
      </c>
      <c r="K2" s="266"/>
      <c r="L2" s="266"/>
      <c r="N2" s="266"/>
      <c r="O2" s="266"/>
      <c r="P2" s="266"/>
    </row>
    <row r="3" spans="2:16" ht="12.75" customHeight="1">
      <c r="B3" s="266"/>
      <c r="C3" s="266"/>
      <c r="D3" s="266"/>
      <c r="F3" s="266"/>
      <c r="G3" s="266"/>
      <c r="H3" s="266"/>
      <c r="J3" s="266"/>
      <c r="K3" s="266"/>
      <c r="L3" s="266"/>
      <c r="N3" s="266"/>
      <c r="O3" s="266"/>
      <c r="P3" s="266"/>
    </row>
    <row r="4" ht="6" customHeight="1" thickBot="1"/>
    <row r="5" spans="2:4" ht="15" customHeight="1">
      <c r="B5" s="267" t="s">
        <v>92</v>
      </c>
      <c r="C5" s="239" t="s">
        <v>198</v>
      </c>
      <c r="D5" s="239">
        <v>6</v>
      </c>
    </row>
    <row r="6" spans="2:4" ht="15" customHeight="1" thickBot="1">
      <c r="B6" s="270"/>
      <c r="C6" s="241" t="s">
        <v>335</v>
      </c>
      <c r="D6" s="241">
        <v>3</v>
      </c>
    </row>
    <row r="7" spans="3:8" ht="15" customHeight="1">
      <c r="C7" s="238"/>
      <c r="F7" s="267" t="s">
        <v>93</v>
      </c>
      <c r="G7" s="239" t="s">
        <v>198</v>
      </c>
      <c r="H7" s="239">
        <v>4</v>
      </c>
    </row>
    <row r="8" spans="3:8" ht="15" customHeight="1" thickBot="1">
      <c r="C8" s="238"/>
      <c r="F8" s="270"/>
      <c r="G8" s="241" t="s">
        <v>168</v>
      </c>
      <c r="H8" s="241">
        <v>2</v>
      </c>
    </row>
    <row r="9" spans="2:8" ht="15" customHeight="1">
      <c r="B9" s="267" t="s">
        <v>57</v>
      </c>
      <c r="C9" s="239" t="s">
        <v>168</v>
      </c>
      <c r="D9" s="239">
        <v>5</v>
      </c>
      <c r="G9" s="238"/>
      <c r="H9" s="238"/>
    </row>
    <row r="10" spans="2:8" ht="15" customHeight="1" thickBot="1">
      <c r="B10" s="270"/>
      <c r="C10" s="241" t="s">
        <v>339</v>
      </c>
      <c r="D10" s="241">
        <v>2</v>
      </c>
      <c r="G10" s="238"/>
      <c r="H10" s="238"/>
    </row>
    <row r="11" spans="3:12" ht="15" customHeight="1">
      <c r="C11" s="238"/>
      <c r="F11" s="243"/>
      <c r="G11" s="244"/>
      <c r="H11" s="244"/>
      <c r="J11" s="267" t="s">
        <v>94</v>
      </c>
      <c r="K11" s="239" t="s">
        <v>198</v>
      </c>
      <c r="L11" s="239">
        <v>4</v>
      </c>
    </row>
    <row r="12" spans="3:12" ht="15" customHeight="1" thickBot="1">
      <c r="C12" s="238"/>
      <c r="F12" s="245"/>
      <c r="G12" s="244"/>
      <c r="H12" s="244"/>
      <c r="J12" s="270"/>
      <c r="K12" s="241" t="s">
        <v>163</v>
      </c>
      <c r="L12" s="241">
        <v>0</v>
      </c>
    </row>
    <row r="13" spans="2:12" ht="15" customHeight="1">
      <c r="B13" s="267" t="s">
        <v>95</v>
      </c>
      <c r="C13" s="239" t="s">
        <v>219</v>
      </c>
      <c r="D13" s="239">
        <v>1</v>
      </c>
      <c r="G13" s="238"/>
      <c r="H13" s="238"/>
      <c r="K13" s="238"/>
      <c r="L13" s="238"/>
    </row>
    <row r="14" spans="2:12" ht="15" customHeight="1" thickBot="1">
      <c r="B14" s="270"/>
      <c r="C14" s="241" t="s">
        <v>163</v>
      </c>
      <c r="D14" s="241">
        <v>6</v>
      </c>
      <c r="G14" s="238"/>
      <c r="H14" s="238"/>
      <c r="K14" s="238"/>
      <c r="L14" s="238"/>
    </row>
    <row r="15" spans="3:16" ht="15" customHeight="1">
      <c r="C15" s="238"/>
      <c r="F15" s="267" t="s">
        <v>96</v>
      </c>
      <c r="G15" s="239" t="s">
        <v>163</v>
      </c>
      <c r="H15" s="239">
        <v>8</v>
      </c>
      <c r="J15" s="243"/>
      <c r="K15" s="243"/>
      <c r="L15" s="243"/>
      <c r="N15" s="269" t="s">
        <v>70</v>
      </c>
      <c r="O15" s="269"/>
      <c r="P15" s="269"/>
    </row>
    <row r="16" spans="3:16" ht="15" customHeight="1" thickBot="1">
      <c r="C16" s="238"/>
      <c r="F16" s="270"/>
      <c r="G16" s="241" t="s">
        <v>171</v>
      </c>
      <c r="H16" s="241">
        <v>0</v>
      </c>
      <c r="J16" s="243"/>
      <c r="K16" s="243"/>
      <c r="L16" s="243"/>
      <c r="N16" s="269"/>
      <c r="O16" s="269"/>
      <c r="P16" s="269"/>
    </row>
    <row r="17" spans="2:12" ht="15" customHeight="1" thickBot="1">
      <c r="B17" s="267" t="s">
        <v>97</v>
      </c>
      <c r="C17" s="239" t="s">
        <v>171</v>
      </c>
      <c r="D17" s="239">
        <v>7</v>
      </c>
      <c r="G17" s="238"/>
      <c r="H17" s="238"/>
      <c r="J17" s="243"/>
      <c r="K17" s="243"/>
      <c r="L17" s="243"/>
    </row>
    <row r="18" spans="2:16" ht="15" customHeight="1" thickBot="1">
      <c r="B18" s="270"/>
      <c r="C18" s="241" t="s">
        <v>216</v>
      </c>
      <c r="D18" s="241">
        <v>4</v>
      </c>
      <c r="G18" s="238"/>
      <c r="H18" s="238"/>
      <c r="J18" s="243"/>
      <c r="K18" s="243"/>
      <c r="L18" s="243"/>
      <c r="N18" s="267" t="s">
        <v>98</v>
      </c>
      <c r="O18" s="239" t="s">
        <v>198</v>
      </c>
      <c r="P18" s="239">
        <v>4</v>
      </c>
    </row>
    <row r="19" spans="3:16" ht="15" customHeight="1" thickBot="1">
      <c r="C19" s="238"/>
      <c r="F19" s="243"/>
      <c r="G19" s="244"/>
      <c r="H19" s="244"/>
      <c r="J19" s="243"/>
      <c r="K19" s="243"/>
      <c r="L19" s="243"/>
      <c r="N19" s="270"/>
      <c r="O19" s="241" t="s">
        <v>199</v>
      </c>
      <c r="P19" s="241">
        <v>5</v>
      </c>
    </row>
    <row r="20" spans="3:12" ht="15" customHeight="1" thickBot="1">
      <c r="C20" s="238"/>
      <c r="F20" s="245"/>
      <c r="G20" s="244"/>
      <c r="H20" s="244"/>
      <c r="J20" s="243"/>
      <c r="K20" s="243"/>
      <c r="L20" s="243"/>
    </row>
    <row r="21" spans="2:16" ht="15" customHeight="1">
      <c r="B21" s="267" t="s">
        <v>99</v>
      </c>
      <c r="C21" s="239" t="s">
        <v>100</v>
      </c>
      <c r="D21" s="239">
        <v>3</v>
      </c>
      <c r="G21" s="238"/>
      <c r="H21" s="238"/>
      <c r="J21" s="243"/>
      <c r="K21" s="243"/>
      <c r="L21" s="243"/>
      <c r="N21" s="266" t="s">
        <v>77</v>
      </c>
      <c r="O21" s="266"/>
      <c r="P21" s="266"/>
    </row>
    <row r="22" spans="2:16" ht="15" customHeight="1" thickBot="1">
      <c r="B22" s="270"/>
      <c r="C22" s="241" t="s">
        <v>289</v>
      </c>
      <c r="D22" s="241">
        <v>4</v>
      </c>
      <c r="G22" s="238"/>
      <c r="H22" s="238"/>
      <c r="J22" s="243"/>
      <c r="K22" s="243"/>
      <c r="L22" s="243"/>
      <c r="N22" s="266"/>
      <c r="O22" s="266"/>
      <c r="P22" s="266"/>
    </row>
    <row r="23" spans="3:16" ht="15" customHeight="1" thickBot="1">
      <c r="C23" s="238"/>
      <c r="F23" s="267" t="s">
        <v>101</v>
      </c>
      <c r="G23" s="239" t="s">
        <v>289</v>
      </c>
      <c r="H23" s="239">
        <v>4</v>
      </c>
      <c r="J23" s="243"/>
      <c r="K23" s="243"/>
      <c r="L23" s="243"/>
      <c r="N23" s="248"/>
      <c r="O23" s="248"/>
      <c r="P23" s="249"/>
    </row>
    <row r="24" spans="3:16" ht="15" customHeight="1" thickBot="1">
      <c r="C24" s="238"/>
      <c r="F24" s="270"/>
      <c r="G24" s="241" t="s">
        <v>199</v>
      </c>
      <c r="H24" s="241">
        <v>5</v>
      </c>
      <c r="J24" s="243"/>
      <c r="K24" s="243"/>
      <c r="L24" s="243"/>
      <c r="N24" s="267" t="s">
        <v>102</v>
      </c>
      <c r="O24" s="239" t="s">
        <v>163</v>
      </c>
      <c r="P24" s="239">
        <v>3</v>
      </c>
    </row>
    <row r="25" spans="2:16" ht="15" customHeight="1" thickBot="1">
      <c r="B25" s="267" t="s">
        <v>103</v>
      </c>
      <c r="C25" s="239" t="s">
        <v>199</v>
      </c>
      <c r="D25" s="239">
        <v>5</v>
      </c>
      <c r="G25" s="238"/>
      <c r="H25" s="238"/>
      <c r="N25" s="270"/>
      <c r="O25" s="241" t="s">
        <v>207</v>
      </c>
      <c r="P25" s="241">
        <v>5</v>
      </c>
    </row>
    <row r="26" spans="2:8" ht="15" customHeight="1" thickBot="1">
      <c r="B26" s="270"/>
      <c r="C26" s="241" t="s">
        <v>188</v>
      </c>
      <c r="D26" s="241">
        <v>4</v>
      </c>
      <c r="G26" s="238"/>
      <c r="H26" s="238"/>
    </row>
    <row r="27" spans="3:12" ht="15" customHeight="1">
      <c r="C27" s="238"/>
      <c r="F27" s="243"/>
      <c r="G27" s="244"/>
      <c r="H27" s="244"/>
      <c r="J27" s="267" t="s">
        <v>104</v>
      </c>
      <c r="K27" s="239" t="s">
        <v>199</v>
      </c>
      <c r="L27" s="239">
        <v>4</v>
      </c>
    </row>
    <row r="28" spans="3:12" ht="15" customHeight="1" thickBot="1">
      <c r="C28" s="238"/>
      <c r="F28" s="245"/>
      <c r="G28" s="244"/>
      <c r="H28" s="244"/>
      <c r="J28" s="270"/>
      <c r="K28" s="241" t="s">
        <v>207</v>
      </c>
      <c r="L28" s="241">
        <v>3</v>
      </c>
    </row>
    <row r="29" spans="2:12" ht="15" customHeight="1">
      <c r="B29" s="267" t="s">
        <v>105</v>
      </c>
      <c r="C29" s="239" t="s">
        <v>345</v>
      </c>
      <c r="D29" s="239">
        <v>1</v>
      </c>
      <c r="G29" s="238"/>
      <c r="H29" s="238"/>
      <c r="K29" s="238"/>
      <c r="L29" s="238"/>
    </row>
    <row r="30" spans="2:12" ht="15" customHeight="1" thickBot="1">
      <c r="B30" s="270"/>
      <c r="C30" s="241" t="s">
        <v>207</v>
      </c>
      <c r="D30" s="241">
        <v>5</v>
      </c>
      <c r="G30" s="238"/>
      <c r="H30" s="238"/>
      <c r="K30" s="238"/>
      <c r="L30" s="238"/>
    </row>
    <row r="31" spans="3:19" ht="15" customHeight="1">
      <c r="C31" s="238"/>
      <c r="F31" s="267" t="s">
        <v>106</v>
      </c>
      <c r="G31" s="239" t="s">
        <v>207</v>
      </c>
      <c r="H31" s="239">
        <v>4</v>
      </c>
      <c r="J31" s="243"/>
      <c r="K31" s="244"/>
      <c r="L31" s="244"/>
      <c r="R31" s="246"/>
      <c r="S31" s="246"/>
    </row>
    <row r="32" spans="3:19" ht="15" customHeight="1" thickBot="1">
      <c r="C32" s="238"/>
      <c r="F32" s="270"/>
      <c r="G32" s="241" t="s">
        <v>319</v>
      </c>
      <c r="H32" s="241">
        <v>1</v>
      </c>
      <c r="J32" s="245"/>
      <c r="K32" s="244"/>
      <c r="L32" s="244"/>
      <c r="R32" s="271"/>
      <c r="S32" s="271"/>
    </row>
    <row r="33" spans="2:19" ht="15" customHeight="1">
      <c r="B33" s="267" t="s">
        <v>107</v>
      </c>
      <c r="C33" s="239" t="s">
        <v>319</v>
      </c>
      <c r="D33" s="239">
        <v>6</v>
      </c>
      <c r="G33" s="238"/>
      <c r="H33" s="238"/>
      <c r="J33" s="246"/>
      <c r="K33" s="244"/>
      <c r="L33" s="244"/>
      <c r="R33" s="271"/>
      <c r="S33" s="271"/>
    </row>
    <row r="34" spans="2:19" ht="15" customHeight="1" thickBot="1">
      <c r="B34" s="270"/>
      <c r="C34" s="241" t="s">
        <v>222</v>
      </c>
      <c r="D34" s="241">
        <v>2</v>
      </c>
      <c r="G34" s="238"/>
      <c r="H34" s="238"/>
      <c r="J34" s="246"/>
      <c r="K34" s="244"/>
      <c r="L34" s="244"/>
      <c r="R34" s="246"/>
      <c r="S34" s="246"/>
    </row>
    <row r="35" spans="2:19" ht="15" customHeight="1">
      <c r="B35" s="247"/>
      <c r="C35" s="247"/>
      <c r="F35" s="243"/>
      <c r="G35" s="244"/>
      <c r="H35" s="244"/>
      <c r="J35" s="243"/>
      <c r="K35" s="244"/>
      <c r="L35" s="244"/>
      <c r="R35" s="243"/>
      <c r="S35" s="244"/>
    </row>
    <row r="36" spans="18:19" ht="12.75">
      <c r="R36" s="246"/>
      <c r="S36" s="246"/>
    </row>
  </sheetData>
  <sheetProtection/>
  <mergeCells count="23">
    <mergeCell ref="B29:B30"/>
    <mergeCell ref="F31:F32"/>
    <mergeCell ref="R32:S33"/>
    <mergeCell ref="B33:B34"/>
    <mergeCell ref="B21:B22"/>
    <mergeCell ref="N21:P22"/>
    <mergeCell ref="F23:F24"/>
    <mergeCell ref="N24:N25"/>
    <mergeCell ref="B25:B26"/>
    <mergeCell ref="J27:J28"/>
    <mergeCell ref="B9:B10"/>
    <mergeCell ref="J11:J12"/>
    <mergeCell ref="B13:B14"/>
    <mergeCell ref="F15:F16"/>
    <mergeCell ref="N15:P16"/>
    <mergeCell ref="B17:B18"/>
    <mergeCell ref="N18:N19"/>
    <mergeCell ref="B2:D3"/>
    <mergeCell ref="F2:H3"/>
    <mergeCell ref="J2:L3"/>
    <mergeCell ref="N2:P3"/>
    <mergeCell ref="B5:B6"/>
    <mergeCell ref="F7: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AJ424"/>
  <sheetViews>
    <sheetView zoomScalePageLayoutView="0" workbookViewId="0" topLeftCell="A1">
      <selection activeCell="U37" sqref="U37"/>
    </sheetView>
  </sheetViews>
  <sheetFormatPr defaultColWidth="9.140625" defaultRowHeight="15"/>
  <cols>
    <col min="1" max="1" width="3.7109375" style="0" bestFit="1" customWidth="1"/>
    <col min="2" max="2" width="18.00390625" style="23" bestFit="1" customWidth="1"/>
    <col min="3" max="3" width="18.7109375" style="0" customWidth="1"/>
    <col min="4" max="4" width="4.7109375" style="32" customWidth="1"/>
    <col min="5" max="6" width="3.7109375" style="32" customWidth="1"/>
    <col min="7" max="12" width="2.7109375" style="0" customWidth="1"/>
    <col min="13" max="13" width="4.28125" style="0" customWidth="1"/>
    <col min="14" max="14" width="5.00390625" style="0" customWidth="1"/>
    <col min="15" max="16" width="2.421875" style="0" customWidth="1"/>
    <col min="17" max="17" width="4.7109375" style="24" customWidth="1"/>
    <col min="18" max="18" width="4.8515625" style="0" customWidth="1"/>
    <col min="19" max="19" width="3.00390625" style="0" customWidth="1"/>
    <col min="20" max="20" width="18.00390625" style="23" bestFit="1" customWidth="1"/>
    <col min="21" max="21" width="18.7109375" style="0" customWidth="1"/>
    <col min="22" max="22" width="4.7109375" style="0" customWidth="1"/>
    <col min="23" max="24" width="3.7109375" style="0" customWidth="1"/>
    <col min="25" max="30" width="2.7109375" style="0" customWidth="1"/>
    <col min="31" max="31" width="4.28125" style="0" customWidth="1"/>
    <col min="32" max="32" width="5.00390625" style="0" customWidth="1"/>
    <col min="33" max="34" width="2.421875" style="0" customWidth="1"/>
    <col min="35" max="35" width="4.7109375" style="24" customWidth="1"/>
    <col min="36" max="36" width="4.7109375" style="0" customWidth="1"/>
  </cols>
  <sheetData>
    <row r="1" spans="1:35" ht="15">
      <c r="A1" s="5"/>
      <c r="B1" s="272" t="s">
        <v>252</v>
      </c>
      <c r="C1" s="273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6"/>
      <c r="R1" s="8"/>
      <c r="S1" s="5"/>
      <c r="T1" s="272" t="s">
        <v>253</v>
      </c>
      <c r="U1" s="273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6"/>
    </row>
    <row r="2" spans="1:35" ht="15">
      <c r="A2" s="9" t="s">
        <v>242</v>
      </c>
      <c r="B2" s="19" t="s">
        <v>254</v>
      </c>
      <c r="C2" s="9" t="s">
        <v>255</v>
      </c>
      <c r="D2" s="9" t="s">
        <v>256</v>
      </c>
      <c r="E2" s="9" t="s">
        <v>257</v>
      </c>
      <c r="F2" s="9" t="s">
        <v>236</v>
      </c>
      <c r="G2" s="9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 t="s">
        <v>237</v>
      </c>
      <c r="N2" s="9" t="s">
        <v>258</v>
      </c>
      <c r="O2" s="9" t="s">
        <v>238</v>
      </c>
      <c r="P2" s="9" t="s">
        <v>239</v>
      </c>
      <c r="Q2" s="9" t="s">
        <v>240</v>
      </c>
      <c r="R2" s="10"/>
      <c r="S2" s="9" t="s">
        <v>242</v>
      </c>
      <c r="T2" s="19" t="s">
        <v>254</v>
      </c>
      <c r="U2" s="9" t="s">
        <v>255</v>
      </c>
      <c r="V2" s="9" t="s">
        <v>256</v>
      </c>
      <c r="W2" s="9" t="s">
        <v>257</v>
      </c>
      <c r="X2" s="9" t="s">
        <v>236</v>
      </c>
      <c r="Y2" s="9">
        <v>1</v>
      </c>
      <c r="Z2" s="9">
        <v>2</v>
      </c>
      <c r="AA2" s="9">
        <v>3</v>
      </c>
      <c r="AB2" s="9">
        <v>4</v>
      </c>
      <c r="AC2" s="9">
        <v>5</v>
      </c>
      <c r="AD2" s="9">
        <v>6</v>
      </c>
      <c r="AE2" s="9" t="s">
        <v>237</v>
      </c>
      <c r="AF2" s="9" t="s">
        <v>258</v>
      </c>
      <c r="AG2" s="9" t="s">
        <v>238</v>
      </c>
      <c r="AH2" s="9" t="s">
        <v>239</v>
      </c>
      <c r="AI2" s="9" t="s">
        <v>240</v>
      </c>
    </row>
    <row r="3" spans="1:36" s="18" customFormat="1" ht="15">
      <c r="A3" s="71">
        <v>1</v>
      </c>
      <c r="B3" s="72" t="s">
        <v>342</v>
      </c>
      <c r="C3" s="72" t="s">
        <v>281</v>
      </c>
      <c r="D3" s="77">
        <v>1621</v>
      </c>
      <c r="E3" s="70">
        <v>1</v>
      </c>
      <c r="F3" s="70" t="s">
        <v>278</v>
      </c>
      <c r="G3" s="121">
        <v>21</v>
      </c>
      <c r="H3" s="122">
        <v>31</v>
      </c>
      <c r="I3" s="123">
        <v>20</v>
      </c>
      <c r="J3" s="121">
        <v>29</v>
      </c>
      <c r="K3" s="123">
        <v>20</v>
      </c>
      <c r="L3" s="122">
        <v>31</v>
      </c>
      <c r="M3" s="104">
        <v>152</v>
      </c>
      <c r="N3" s="74">
        <v>25.333333333333332</v>
      </c>
      <c r="O3" s="73">
        <v>11</v>
      </c>
      <c r="P3" s="73">
        <v>11</v>
      </c>
      <c r="Q3" s="119">
        <v>118</v>
      </c>
      <c r="R3" s="18" t="s">
        <v>347</v>
      </c>
      <c r="S3" s="71">
        <v>1</v>
      </c>
      <c r="T3" s="109" t="s">
        <v>198</v>
      </c>
      <c r="U3" s="109" t="s">
        <v>308</v>
      </c>
      <c r="V3" s="114">
        <v>2911</v>
      </c>
      <c r="W3" s="112" t="s">
        <v>278</v>
      </c>
      <c r="X3" s="112" t="s">
        <v>297</v>
      </c>
      <c r="Y3" s="124">
        <v>25</v>
      </c>
      <c r="Z3" s="124">
        <v>30</v>
      </c>
      <c r="AA3" s="124">
        <v>25</v>
      </c>
      <c r="AB3" s="123">
        <v>29</v>
      </c>
      <c r="AC3" s="123">
        <v>22</v>
      </c>
      <c r="AD3" s="123">
        <v>27</v>
      </c>
      <c r="AE3" s="112">
        <v>158</v>
      </c>
      <c r="AF3" s="127">
        <v>26.333333333333332</v>
      </c>
      <c r="AG3" s="112">
        <v>8</v>
      </c>
      <c r="AH3" s="112">
        <v>4</v>
      </c>
      <c r="AI3" s="120">
        <v>109</v>
      </c>
      <c r="AJ3" s="18" t="s">
        <v>347</v>
      </c>
    </row>
    <row r="4" spans="1:36" ht="15">
      <c r="A4" s="71">
        <v>2</v>
      </c>
      <c r="B4" s="72" t="s">
        <v>334</v>
      </c>
      <c r="C4" s="72" t="s">
        <v>310</v>
      </c>
      <c r="D4" s="77">
        <v>1301</v>
      </c>
      <c r="E4" s="70">
        <v>1</v>
      </c>
      <c r="F4" s="70" t="s">
        <v>278</v>
      </c>
      <c r="G4" s="122">
        <v>26</v>
      </c>
      <c r="H4" s="121">
        <v>27</v>
      </c>
      <c r="I4" s="123">
        <v>21</v>
      </c>
      <c r="J4" s="121">
        <v>27</v>
      </c>
      <c r="K4" s="122">
        <v>26</v>
      </c>
      <c r="L4" s="121">
        <v>28</v>
      </c>
      <c r="M4" s="104">
        <v>155</v>
      </c>
      <c r="N4" s="74">
        <v>25.833333333333332</v>
      </c>
      <c r="O4" s="73">
        <v>7</v>
      </c>
      <c r="P4" s="73">
        <v>1</v>
      </c>
      <c r="Q4" s="119">
        <v>113</v>
      </c>
      <c r="R4" s="18" t="s">
        <v>347</v>
      </c>
      <c r="S4" s="71">
        <v>2</v>
      </c>
      <c r="T4" s="109" t="s">
        <v>319</v>
      </c>
      <c r="U4" s="109" t="s">
        <v>281</v>
      </c>
      <c r="V4" s="114">
        <v>986</v>
      </c>
      <c r="W4" s="112">
        <v>1</v>
      </c>
      <c r="X4" s="112" t="s">
        <v>297</v>
      </c>
      <c r="Y4" s="121">
        <v>21</v>
      </c>
      <c r="Z4" s="123">
        <v>28</v>
      </c>
      <c r="AA4" s="124">
        <v>26</v>
      </c>
      <c r="AB4" s="124">
        <v>31</v>
      </c>
      <c r="AC4" s="123">
        <v>24</v>
      </c>
      <c r="AD4" s="123">
        <v>28</v>
      </c>
      <c r="AE4" s="112">
        <v>158</v>
      </c>
      <c r="AF4" s="127">
        <v>26.333333333333332</v>
      </c>
      <c r="AG4" s="112">
        <v>10</v>
      </c>
      <c r="AH4" s="112">
        <v>4</v>
      </c>
      <c r="AI4" s="120">
        <v>109</v>
      </c>
      <c r="AJ4" s="18" t="s">
        <v>347</v>
      </c>
    </row>
    <row r="5" spans="1:36" ht="15">
      <c r="A5" s="71">
        <v>3</v>
      </c>
      <c r="B5" s="72" t="s">
        <v>164</v>
      </c>
      <c r="C5" s="72" t="s">
        <v>165</v>
      </c>
      <c r="D5" s="77">
        <v>2108</v>
      </c>
      <c r="E5" s="70">
        <v>4</v>
      </c>
      <c r="F5" s="70" t="s">
        <v>278</v>
      </c>
      <c r="G5" s="122">
        <v>26</v>
      </c>
      <c r="H5" s="121">
        <v>29</v>
      </c>
      <c r="I5" s="123">
        <v>22</v>
      </c>
      <c r="J5" s="121">
        <v>29</v>
      </c>
      <c r="K5" s="123">
        <v>20</v>
      </c>
      <c r="L5" s="121">
        <v>29</v>
      </c>
      <c r="M5" s="104">
        <v>155</v>
      </c>
      <c r="N5" s="74">
        <v>25.833333333333332</v>
      </c>
      <c r="O5" s="73">
        <v>9</v>
      </c>
      <c r="P5" s="73">
        <v>7</v>
      </c>
      <c r="Q5" s="119" t="s">
        <v>14</v>
      </c>
      <c r="R5" s="18" t="s">
        <v>347</v>
      </c>
      <c r="S5" s="71">
        <v>3</v>
      </c>
      <c r="T5" s="109" t="s">
        <v>305</v>
      </c>
      <c r="U5" s="109" t="s">
        <v>288</v>
      </c>
      <c r="V5" s="114">
        <v>597</v>
      </c>
      <c r="W5" s="112" t="s">
        <v>278</v>
      </c>
      <c r="X5" s="112" t="s">
        <v>274</v>
      </c>
      <c r="Y5" s="123">
        <v>23</v>
      </c>
      <c r="Z5" s="123">
        <v>27</v>
      </c>
      <c r="AA5" s="124">
        <v>25</v>
      </c>
      <c r="AB5" s="124">
        <v>31</v>
      </c>
      <c r="AC5" s="124">
        <v>26</v>
      </c>
      <c r="AD5" s="124">
        <v>32</v>
      </c>
      <c r="AE5" s="112">
        <v>164</v>
      </c>
      <c r="AF5" s="127">
        <v>27.333333333333332</v>
      </c>
      <c r="AG5" s="112">
        <v>9</v>
      </c>
      <c r="AH5" s="112">
        <v>6</v>
      </c>
      <c r="AI5" s="120">
        <v>99</v>
      </c>
      <c r="AJ5" s="18" t="s">
        <v>347</v>
      </c>
    </row>
    <row r="6" spans="1:36" ht="15">
      <c r="A6" s="71">
        <v>4</v>
      </c>
      <c r="B6" s="72" t="s">
        <v>337</v>
      </c>
      <c r="C6" s="72" t="s">
        <v>310</v>
      </c>
      <c r="D6" s="77">
        <v>1407</v>
      </c>
      <c r="E6" s="70" t="s">
        <v>278</v>
      </c>
      <c r="F6" s="70" t="s">
        <v>278</v>
      </c>
      <c r="G6" s="122">
        <v>26</v>
      </c>
      <c r="H6" s="121">
        <v>24</v>
      </c>
      <c r="I6" s="123">
        <v>22</v>
      </c>
      <c r="J6" s="122">
        <v>30</v>
      </c>
      <c r="K6" s="123">
        <v>22</v>
      </c>
      <c r="L6" s="122">
        <v>31</v>
      </c>
      <c r="M6" s="104">
        <v>155</v>
      </c>
      <c r="N6" s="75">
        <v>25.833333333333332</v>
      </c>
      <c r="O6" s="73">
        <v>9</v>
      </c>
      <c r="P6" s="73">
        <v>8</v>
      </c>
      <c r="Q6" s="119">
        <v>113</v>
      </c>
      <c r="R6" s="18" t="s">
        <v>347</v>
      </c>
      <c r="S6" s="71">
        <v>4</v>
      </c>
      <c r="T6" s="109" t="s">
        <v>171</v>
      </c>
      <c r="U6" s="109" t="s">
        <v>308</v>
      </c>
      <c r="V6" s="114">
        <v>2341</v>
      </c>
      <c r="W6" s="112" t="s">
        <v>278</v>
      </c>
      <c r="X6" s="112" t="s">
        <v>297</v>
      </c>
      <c r="Y6" s="124">
        <v>27</v>
      </c>
      <c r="Z6" s="123">
        <v>29</v>
      </c>
      <c r="AA6" s="123">
        <v>23</v>
      </c>
      <c r="AB6" s="124">
        <v>32</v>
      </c>
      <c r="AC6" s="123">
        <v>24</v>
      </c>
      <c r="AD6" s="124">
        <v>31</v>
      </c>
      <c r="AE6" s="112">
        <v>166</v>
      </c>
      <c r="AF6" s="127">
        <v>27.666666666666668</v>
      </c>
      <c r="AG6" s="112">
        <v>9</v>
      </c>
      <c r="AH6" s="112">
        <v>7</v>
      </c>
      <c r="AI6" s="120">
        <v>96</v>
      </c>
      <c r="AJ6" s="18" t="s">
        <v>347</v>
      </c>
    </row>
    <row r="7" spans="1:36" ht="15">
      <c r="A7" s="71">
        <v>5</v>
      </c>
      <c r="B7" s="72" t="s">
        <v>160</v>
      </c>
      <c r="C7" s="72" t="s">
        <v>310</v>
      </c>
      <c r="D7" s="77">
        <v>2076</v>
      </c>
      <c r="E7" s="70" t="s">
        <v>278</v>
      </c>
      <c r="F7" s="70" t="s">
        <v>278</v>
      </c>
      <c r="G7" s="121">
        <v>21</v>
      </c>
      <c r="H7" s="121">
        <v>28</v>
      </c>
      <c r="I7" s="123">
        <v>24</v>
      </c>
      <c r="J7" s="121">
        <v>29</v>
      </c>
      <c r="K7" s="123">
        <v>21</v>
      </c>
      <c r="L7" s="122">
        <v>32</v>
      </c>
      <c r="M7" s="104">
        <v>155</v>
      </c>
      <c r="N7" s="74">
        <v>25.833333333333332</v>
      </c>
      <c r="O7" s="73">
        <v>11</v>
      </c>
      <c r="P7" s="73">
        <v>8</v>
      </c>
      <c r="Q7" s="119">
        <v>113</v>
      </c>
      <c r="R7" s="18" t="s">
        <v>347</v>
      </c>
      <c r="S7" s="71">
        <v>5</v>
      </c>
      <c r="T7" s="109" t="s">
        <v>219</v>
      </c>
      <c r="U7" s="109" t="s">
        <v>330</v>
      </c>
      <c r="V7" s="114">
        <v>3320</v>
      </c>
      <c r="W7" s="112" t="s">
        <v>278</v>
      </c>
      <c r="X7" s="112" t="s">
        <v>169</v>
      </c>
      <c r="Y7" s="123">
        <v>23</v>
      </c>
      <c r="Z7" s="124">
        <v>33</v>
      </c>
      <c r="AA7" s="123">
        <v>24</v>
      </c>
      <c r="AB7" s="124">
        <v>31</v>
      </c>
      <c r="AC7" s="123">
        <v>21</v>
      </c>
      <c r="AD7" s="124">
        <v>35</v>
      </c>
      <c r="AE7" s="112">
        <v>167</v>
      </c>
      <c r="AF7" s="127">
        <v>27.833333333333332</v>
      </c>
      <c r="AG7" s="112">
        <v>14</v>
      </c>
      <c r="AH7" s="112">
        <v>10</v>
      </c>
      <c r="AI7" s="120">
        <v>95</v>
      </c>
      <c r="AJ7" s="18" t="s">
        <v>347</v>
      </c>
    </row>
    <row r="8" spans="1:36" ht="15">
      <c r="A8" s="71">
        <v>6</v>
      </c>
      <c r="B8" s="72" t="s">
        <v>208</v>
      </c>
      <c r="C8" s="72" t="s">
        <v>296</v>
      </c>
      <c r="D8" s="77">
        <v>3080</v>
      </c>
      <c r="E8" s="70" t="s">
        <v>278</v>
      </c>
      <c r="F8" s="70" t="s">
        <v>157</v>
      </c>
      <c r="G8" s="123">
        <v>23</v>
      </c>
      <c r="H8" s="121">
        <v>28</v>
      </c>
      <c r="I8" s="123">
        <v>22</v>
      </c>
      <c r="J8" s="122">
        <v>32</v>
      </c>
      <c r="K8" s="123">
        <v>23</v>
      </c>
      <c r="L8" s="121">
        <v>28</v>
      </c>
      <c r="M8" s="104">
        <v>156</v>
      </c>
      <c r="N8" s="74">
        <v>26</v>
      </c>
      <c r="O8" s="76">
        <v>10</v>
      </c>
      <c r="P8" s="76">
        <v>5</v>
      </c>
      <c r="Q8" s="119">
        <v>112</v>
      </c>
      <c r="R8" s="18" t="s">
        <v>347</v>
      </c>
      <c r="S8" s="71">
        <v>6</v>
      </c>
      <c r="T8" s="109" t="s">
        <v>199</v>
      </c>
      <c r="U8" s="109" t="s">
        <v>336</v>
      </c>
      <c r="V8" s="114">
        <v>2912</v>
      </c>
      <c r="W8" s="112">
        <v>1</v>
      </c>
      <c r="X8" s="112" t="s">
        <v>297</v>
      </c>
      <c r="Y8" s="123">
        <v>24</v>
      </c>
      <c r="Z8" s="123">
        <v>28</v>
      </c>
      <c r="AA8" s="124">
        <v>28</v>
      </c>
      <c r="AB8" s="124">
        <v>34</v>
      </c>
      <c r="AC8" s="123">
        <v>21</v>
      </c>
      <c r="AD8" s="124">
        <v>33</v>
      </c>
      <c r="AE8" s="112">
        <v>168</v>
      </c>
      <c r="AF8" s="127">
        <v>28</v>
      </c>
      <c r="AG8" s="112">
        <v>13</v>
      </c>
      <c r="AH8" s="112">
        <v>9</v>
      </c>
      <c r="AI8" s="120">
        <v>93</v>
      </c>
      <c r="AJ8" s="18" t="s">
        <v>347</v>
      </c>
    </row>
    <row r="9" spans="1:36" ht="15">
      <c r="A9" s="71">
        <v>7</v>
      </c>
      <c r="B9" s="72" t="s">
        <v>174</v>
      </c>
      <c r="C9" s="72" t="s">
        <v>330</v>
      </c>
      <c r="D9" s="77">
        <v>2433</v>
      </c>
      <c r="E9" s="70">
        <v>1</v>
      </c>
      <c r="F9" s="70" t="s">
        <v>278</v>
      </c>
      <c r="G9" s="121">
        <v>21</v>
      </c>
      <c r="H9" s="122">
        <v>32</v>
      </c>
      <c r="I9" s="123">
        <v>22</v>
      </c>
      <c r="J9" s="122">
        <v>30</v>
      </c>
      <c r="K9" s="121">
        <v>24</v>
      </c>
      <c r="L9" s="121">
        <v>27</v>
      </c>
      <c r="M9" s="104">
        <v>156</v>
      </c>
      <c r="N9" s="74">
        <v>26</v>
      </c>
      <c r="O9" s="73">
        <v>11</v>
      </c>
      <c r="P9" s="73">
        <v>8</v>
      </c>
      <c r="Q9" s="119">
        <v>112</v>
      </c>
      <c r="R9" s="18" t="s">
        <v>347</v>
      </c>
      <c r="S9" s="71">
        <v>7</v>
      </c>
      <c r="T9" s="109" t="s">
        <v>345</v>
      </c>
      <c r="U9" s="109" t="s">
        <v>286</v>
      </c>
      <c r="V9" s="114">
        <v>1689</v>
      </c>
      <c r="W9" s="112">
        <v>1</v>
      </c>
      <c r="X9" s="112" t="s">
        <v>297</v>
      </c>
      <c r="Y9" s="121">
        <v>22</v>
      </c>
      <c r="Z9" s="124">
        <v>34</v>
      </c>
      <c r="AA9" s="123">
        <v>22</v>
      </c>
      <c r="AB9" s="124">
        <v>33</v>
      </c>
      <c r="AC9" s="124">
        <v>27</v>
      </c>
      <c r="AD9" s="124">
        <v>31</v>
      </c>
      <c r="AE9" s="112">
        <v>169</v>
      </c>
      <c r="AF9" s="127">
        <v>28.166666666666668</v>
      </c>
      <c r="AG9" s="112">
        <v>12</v>
      </c>
      <c r="AH9" s="112">
        <v>11</v>
      </c>
      <c r="AI9" s="120">
        <v>92</v>
      </c>
      <c r="AJ9" s="18" t="s">
        <v>347</v>
      </c>
    </row>
    <row r="10" spans="1:36" ht="15">
      <c r="A10" s="71">
        <v>8</v>
      </c>
      <c r="B10" s="72" t="s">
        <v>213</v>
      </c>
      <c r="C10" s="72" t="s">
        <v>310</v>
      </c>
      <c r="D10" s="77">
        <v>3254</v>
      </c>
      <c r="E10" s="70" t="s">
        <v>278</v>
      </c>
      <c r="F10" s="70" t="s">
        <v>278</v>
      </c>
      <c r="G10" s="123">
        <v>23</v>
      </c>
      <c r="H10" s="122">
        <v>31</v>
      </c>
      <c r="I10" s="123">
        <v>22</v>
      </c>
      <c r="J10" s="121">
        <v>25</v>
      </c>
      <c r="K10" s="123">
        <v>22</v>
      </c>
      <c r="L10" s="122">
        <v>33</v>
      </c>
      <c r="M10" s="104">
        <v>156</v>
      </c>
      <c r="N10" s="74">
        <v>26</v>
      </c>
      <c r="O10" s="73">
        <v>11</v>
      </c>
      <c r="P10" s="73">
        <v>9</v>
      </c>
      <c r="Q10" s="119">
        <v>112</v>
      </c>
      <c r="R10" s="18" t="s">
        <v>347</v>
      </c>
      <c r="S10" s="71">
        <v>8</v>
      </c>
      <c r="T10" s="109" t="s">
        <v>168</v>
      </c>
      <c r="U10" s="109" t="s">
        <v>330</v>
      </c>
      <c r="V10" s="114">
        <v>2204</v>
      </c>
      <c r="W10" s="112" t="s">
        <v>278</v>
      </c>
      <c r="X10" s="112" t="s">
        <v>297</v>
      </c>
      <c r="Y10" s="123">
        <v>24</v>
      </c>
      <c r="Z10" s="123">
        <v>28</v>
      </c>
      <c r="AA10" s="123">
        <v>22</v>
      </c>
      <c r="AB10" s="124">
        <v>32</v>
      </c>
      <c r="AC10" s="124">
        <v>28</v>
      </c>
      <c r="AD10" s="125">
        <v>36</v>
      </c>
      <c r="AE10" s="112">
        <v>170</v>
      </c>
      <c r="AF10" s="127">
        <v>28.333333333333332</v>
      </c>
      <c r="AG10" s="112">
        <v>14</v>
      </c>
      <c r="AH10" s="112">
        <v>8</v>
      </c>
      <c r="AI10" s="120">
        <v>90</v>
      </c>
      <c r="AJ10" s="18" t="s">
        <v>347</v>
      </c>
    </row>
    <row r="11" spans="1:36" ht="15">
      <c r="A11" s="71">
        <v>9</v>
      </c>
      <c r="B11" s="72" t="s">
        <v>322</v>
      </c>
      <c r="C11" s="72" t="s">
        <v>281</v>
      </c>
      <c r="D11" s="77">
        <v>1098</v>
      </c>
      <c r="E11" s="70" t="s">
        <v>278</v>
      </c>
      <c r="F11" s="70" t="s">
        <v>273</v>
      </c>
      <c r="G11" s="121">
        <v>21</v>
      </c>
      <c r="H11" s="121">
        <v>28</v>
      </c>
      <c r="I11" s="123">
        <v>21</v>
      </c>
      <c r="J11" s="122">
        <v>33</v>
      </c>
      <c r="K11" s="123">
        <v>22</v>
      </c>
      <c r="L11" s="122">
        <v>31</v>
      </c>
      <c r="M11" s="104">
        <v>156</v>
      </c>
      <c r="N11" s="75">
        <v>26</v>
      </c>
      <c r="O11" s="76">
        <v>12</v>
      </c>
      <c r="P11" s="76">
        <v>10</v>
      </c>
      <c r="Q11" s="119">
        <v>112</v>
      </c>
      <c r="R11" s="18" t="s">
        <v>347</v>
      </c>
      <c r="S11" s="71">
        <v>9</v>
      </c>
      <c r="T11" s="109" t="s">
        <v>339</v>
      </c>
      <c r="U11" s="109" t="s">
        <v>286</v>
      </c>
      <c r="V11" s="114">
        <v>1478</v>
      </c>
      <c r="W11" s="112" t="s">
        <v>278</v>
      </c>
      <c r="X11" s="112" t="s">
        <v>274</v>
      </c>
      <c r="Y11" s="123">
        <v>24</v>
      </c>
      <c r="Z11" s="124">
        <v>34</v>
      </c>
      <c r="AA11" s="123">
        <v>23</v>
      </c>
      <c r="AB11" s="124">
        <v>32</v>
      </c>
      <c r="AC11" s="124">
        <v>25</v>
      </c>
      <c r="AD11" s="124">
        <v>33</v>
      </c>
      <c r="AE11" s="112">
        <v>171</v>
      </c>
      <c r="AF11" s="127">
        <v>28.5</v>
      </c>
      <c r="AG11" s="112">
        <v>11</v>
      </c>
      <c r="AH11" s="112">
        <v>9</v>
      </c>
      <c r="AI11" s="120">
        <v>89</v>
      </c>
      <c r="AJ11" s="18" t="s">
        <v>347</v>
      </c>
    </row>
    <row r="12" spans="1:36" ht="15">
      <c r="A12" s="71">
        <v>10</v>
      </c>
      <c r="B12" s="72" t="s">
        <v>155</v>
      </c>
      <c r="C12" s="72" t="s">
        <v>330</v>
      </c>
      <c r="D12" s="77">
        <v>1902</v>
      </c>
      <c r="E12" s="70">
        <v>1</v>
      </c>
      <c r="F12" s="70" t="s">
        <v>278</v>
      </c>
      <c r="G12" s="121">
        <v>21</v>
      </c>
      <c r="H12" s="121">
        <v>26</v>
      </c>
      <c r="I12" s="123">
        <v>24</v>
      </c>
      <c r="J12" s="122">
        <v>30</v>
      </c>
      <c r="K12" s="123">
        <v>21</v>
      </c>
      <c r="L12" s="122">
        <v>34</v>
      </c>
      <c r="M12" s="104">
        <v>156</v>
      </c>
      <c r="N12" s="75">
        <v>26</v>
      </c>
      <c r="O12" s="73">
        <v>13</v>
      </c>
      <c r="P12" s="73">
        <v>9</v>
      </c>
      <c r="Q12" s="119">
        <v>112</v>
      </c>
      <c r="R12" s="18" t="s">
        <v>347</v>
      </c>
      <c r="S12" s="71">
        <v>10</v>
      </c>
      <c r="T12" s="109" t="s">
        <v>207</v>
      </c>
      <c r="U12" s="109" t="s">
        <v>310</v>
      </c>
      <c r="V12" s="114">
        <v>3072</v>
      </c>
      <c r="W12" s="112" t="s">
        <v>278</v>
      </c>
      <c r="X12" s="112" t="s">
        <v>297</v>
      </c>
      <c r="Y12" s="124">
        <v>26</v>
      </c>
      <c r="Z12" s="124">
        <v>31</v>
      </c>
      <c r="AA12" s="123">
        <v>23</v>
      </c>
      <c r="AB12" s="124">
        <v>32</v>
      </c>
      <c r="AC12" s="124">
        <v>28</v>
      </c>
      <c r="AD12" s="124">
        <v>32</v>
      </c>
      <c r="AE12" s="112">
        <v>172</v>
      </c>
      <c r="AF12" s="127">
        <v>28.666666666666668</v>
      </c>
      <c r="AG12" s="112">
        <v>9</v>
      </c>
      <c r="AH12" s="112">
        <v>6</v>
      </c>
      <c r="AI12" s="120">
        <v>87</v>
      </c>
      <c r="AJ12" s="18" t="s">
        <v>347</v>
      </c>
    </row>
    <row r="13" spans="1:36" ht="15">
      <c r="A13" s="71">
        <v>11</v>
      </c>
      <c r="B13" s="72" t="s">
        <v>313</v>
      </c>
      <c r="C13" s="72" t="s">
        <v>310</v>
      </c>
      <c r="D13" s="77">
        <v>810</v>
      </c>
      <c r="E13" s="70" t="s">
        <v>278</v>
      </c>
      <c r="F13" s="70" t="s">
        <v>278</v>
      </c>
      <c r="G13" s="123">
        <v>23</v>
      </c>
      <c r="H13" s="122">
        <v>30</v>
      </c>
      <c r="I13" s="123">
        <v>23</v>
      </c>
      <c r="J13" s="121">
        <v>29</v>
      </c>
      <c r="K13" s="123">
        <v>23</v>
      </c>
      <c r="L13" s="121">
        <v>29</v>
      </c>
      <c r="M13" s="104">
        <v>157</v>
      </c>
      <c r="N13" s="74">
        <v>26.166666666666668</v>
      </c>
      <c r="O13" s="73">
        <v>7</v>
      </c>
      <c r="P13" s="73">
        <v>6</v>
      </c>
      <c r="Q13" s="119">
        <v>110</v>
      </c>
      <c r="R13" s="18" t="s">
        <v>347</v>
      </c>
      <c r="S13" s="71">
        <v>11</v>
      </c>
      <c r="T13" s="109" t="s">
        <v>188</v>
      </c>
      <c r="U13" s="109" t="s">
        <v>308</v>
      </c>
      <c r="V13" s="114">
        <v>2768</v>
      </c>
      <c r="W13" s="112">
        <v>1</v>
      </c>
      <c r="X13" s="112" t="s">
        <v>297</v>
      </c>
      <c r="Y13" s="124">
        <v>26</v>
      </c>
      <c r="Z13" s="123">
        <v>29</v>
      </c>
      <c r="AA13" s="124">
        <v>25</v>
      </c>
      <c r="AB13" s="124">
        <v>35</v>
      </c>
      <c r="AC13" s="124">
        <v>26</v>
      </c>
      <c r="AD13" s="124">
        <v>31</v>
      </c>
      <c r="AE13" s="112">
        <v>172</v>
      </c>
      <c r="AF13" s="127">
        <v>28.666666666666668</v>
      </c>
      <c r="AG13" s="112">
        <v>10</v>
      </c>
      <c r="AH13" s="112">
        <v>5</v>
      </c>
      <c r="AI13" s="120">
        <v>87</v>
      </c>
      <c r="AJ13" s="18" t="s">
        <v>347</v>
      </c>
    </row>
    <row r="14" spans="1:36" ht="15">
      <c r="A14" s="71">
        <v>12</v>
      </c>
      <c r="B14" s="72" t="s">
        <v>333</v>
      </c>
      <c r="C14" s="72" t="s">
        <v>288</v>
      </c>
      <c r="D14" s="77">
        <v>1249</v>
      </c>
      <c r="E14" s="70">
        <v>1</v>
      </c>
      <c r="F14" s="70" t="s">
        <v>278</v>
      </c>
      <c r="G14" s="121">
        <v>21</v>
      </c>
      <c r="H14" s="122">
        <v>32</v>
      </c>
      <c r="I14" s="123">
        <v>22</v>
      </c>
      <c r="J14" s="122">
        <v>30</v>
      </c>
      <c r="K14" s="123">
        <v>22</v>
      </c>
      <c r="L14" s="122">
        <v>30</v>
      </c>
      <c r="M14" s="104">
        <v>157</v>
      </c>
      <c r="N14" s="74">
        <v>26.166666666666668</v>
      </c>
      <c r="O14" s="73">
        <v>11</v>
      </c>
      <c r="P14" s="73">
        <v>8</v>
      </c>
      <c r="Q14" s="119">
        <v>110</v>
      </c>
      <c r="R14" s="18" t="s">
        <v>347</v>
      </c>
      <c r="S14" s="71">
        <v>12</v>
      </c>
      <c r="T14" s="109" t="s">
        <v>163</v>
      </c>
      <c r="U14" s="109" t="s">
        <v>310</v>
      </c>
      <c r="V14" s="114">
        <v>2107</v>
      </c>
      <c r="W14" s="112">
        <v>1</v>
      </c>
      <c r="X14" s="112" t="s">
        <v>297</v>
      </c>
      <c r="Y14" s="124">
        <v>27</v>
      </c>
      <c r="Z14" s="124">
        <v>34</v>
      </c>
      <c r="AA14" s="124">
        <v>26</v>
      </c>
      <c r="AB14" s="124">
        <v>31</v>
      </c>
      <c r="AC14" s="123">
        <v>24</v>
      </c>
      <c r="AD14" s="124">
        <v>31</v>
      </c>
      <c r="AE14" s="112">
        <v>173</v>
      </c>
      <c r="AF14" s="127">
        <v>28.833333333333332</v>
      </c>
      <c r="AG14" s="112">
        <v>10</v>
      </c>
      <c r="AH14" s="112">
        <v>5</v>
      </c>
      <c r="AI14" s="120">
        <v>86</v>
      </c>
      <c r="AJ14" s="18" t="s">
        <v>347</v>
      </c>
    </row>
    <row r="15" spans="1:36" ht="15">
      <c r="A15" s="71">
        <v>13</v>
      </c>
      <c r="B15" s="72" t="s">
        <v>324</v>
      </c>
      <c r="C15" s="72" t="s">
        <v>281</v>
      </c>
      <c r="D15" s="77">
        <v>1100</v>
      </c>
      <c r="E15" s="70" t="s">
        <v>278</v>
      </c>
      <c r="F15" s="70" t="s">
        <v>273</v>
      </c>
      <c r="G15" s="123">
        <v>24</v>
      </c>
      <c r="H15" s="122">
        <v>32</v>
      </c>
      <c r="I15" s="123">
        <v>24</v>
      </c>
      <c r="J15" s="121">
        <v>29</v>
      </c>
      <c r="K15" s="121">
        <v>24</v>
      </c>
      <c r="L15" s="121">
        <v>28</v>
      </c>
      <c r="M15" s="104">
        <v>161</v>
      </c>
      <c r="N15" s="75">
        <v>26.833333333333332</v>
      </c>
      <c r="O15" s="76">
        <v>8</v>
      </c>
      <c r="P15" s="76">
        <v>5</v>
      </c>
      <c r="Q15" s="119">
        <v>104</v>
      </c>
      <c r="R15" s="18" t="s">
        <v>347</v>
      </c>
      <c r="S15" s="71">
        <v>13</v>
      </c>
      <c r="T15" s="109" t="s">
        <v>216</v>
      </c>
      <c r="U15" s="109" t="s">
        <v>330</v>
      </c>
      <c r="V15" s="114">
        <v>3292</v>
      </c>
      <c r="W15" s="112" t="s">
        <v>278</v>
      </c>
      <c r="X15" s="112" t="s">
        <v>169</v>
      </c>
      <c r="Y15" s="124">
        <v>25</v>
      </c>
      <c r="Z15" s="124">
        <v>33</v>
      </c>
      <c r="AA15" s="123">
        <v>23</v>
      </c>
      <c r="AB15" s="124">
        <v>34</v>
      </c>
      <c r="AC15" s="124">
        <v>25</v>
      </c>
      <c r="AD15" s="124">
        <v>33</v>
      </c>
      <c r="AE15" s="112">
        <v>173</v>
      </c>
      <c r="AF15" s="127">
        <v>28.833333333333332</v>
      </c>
      <c r="AG15" s="112">
        <v>11</v>
      </c>
      <c r="AH15" s="112">
        <v>8</v>
      </c>
      <c r="AI15" s="120">
        <v>86</v>
      </c>
      <c r="AJ15" s="18" t="s">
        <v>347</v>
      </c>
    </row>
    <row r="16" spans="1:36" ht="15">
      <c r="A16" s="71">
        <v>14</v>
      </c>
      <c r="B16" s="72" t="s">
        <v>307</v>
      </c>
      <c r="C16" s="72" t="s">
        <v>291</v>
      </c>
      <c r="D16" s="77">
        <v>673</v>
      </c>
      <c r="E16" s="70">
        <v>1</v>
      </c>
      <c r="F16" s="70" t="s">
        <v>278</v>
      </c>
      <c r="G16" s="122">
        <v>29</v>
      </c>
      <c r="H16" s="121">
        <v>28</v>
      </c>
      <c r="I16" s="123">
        <v>22</v>
      </c>
      <c r="J16" s="121">
        <v>28</v>
      </c>
      <c r="K16" s="123">
        <v>23</v>
      </c>
      <c r="L16" s="122">
        <v>31</v>
      </c>
      <c r="M16" s="104">
        <v>161</v>
      </c>
      <c r="N16" s="74">
        <v>26.833333333333332</v>
      </c>
      <c r="O16" s="73">
        <v>9</v>
      </c>
      <c r="P16" s="73">
        <v>6</v>
      </c>
      <c r="Q16" s="119">
        <v>104</v>
      </c>
      <c r="R16" s="18" t="s">
        <v>347</v>
      </c>
      <c r="S16" s="71">
        <v>14</v>
      </c>
      <c r="T16" s="109" t="s">
        <v>289</v>
      </c>
      <c r="U16" s="109" t="s">
        <v>288</v>
      </c>
      <c r="V16" s="114">
        <v>243</v>
      </c>
      <c r="W16" s="112">
        <v>1</v>
      </c>
      <c r="X16" s="112" t="s">
        <v>274</v>
      </c>
      <c r="Y16" s="125">
        <v>32</v>
      </c>
      <c r="Z16" s="123">
        <v>28</v>
      </c>
      <c r="AA16" s="124">
        <v>25</v>
      </c>
      <c r="AB16" s="124">
        <v>34</v>
      </c>
      <c r="AC16" s="125">
        <v>30</v>
      </c>
      <c r="AD16" s="124">
        <v>32</v>
      </c>
      <c r="AE16" s="112">
        <v>181</v>
      </c>
      <c r="AF16" s="127">
        <v>30.166666666666668</v>
      </c>
      <c r="AG16" s="112">
        <v>9</v>
      </c>
      <c r="AH16" s="112">
        <v>4</v>
      </c>
      <c r="AI16" s="120">
        <v>74</v>
      </c>
      <c r="AJ16" s="18" t="s">
        <v>347</v>
      </c>
    </row>
    <row r="17" spans="1:36" ht="15">
      <c r="A17" s="71">
        <v>15</v>
      </c>
      <c r="B17" s="72" t="s">
        <v>182</v>
      </c>
      <c r="C17" s="72" t="s">
        <v>165</v>
      </c>
      <c r="D17" s="77">
        <v>2637</v>
      </c>
      <c r="E17" s="70">
        <v>3</v>
      </c>
      <c r="F17" s="70" t="s">
        <v>278</v>
      </c>
      <c r="G17" s="121">
        <v>21</v>
      </c>
      <c r="H17" s="121">
        <v>28</v>
      </c>
      <c r="I17" s="122">
        <v>26</v>
      </c>
      <c r="J17" s="122">
        <v>31</v>
      </c>
      <c r="K17" s="123">
        <v>22</v>
      </c>
      <c r="L17" s="122">
        <v>34</v>
      </c>
      <c r="M17" s="105">
        <v>162</v>
      </c>
      <c r="N17" s="75">
        <v>27</v>
      </c>
      <c r="O17" s="76">
        <v>13</v>
      </c>
      <c r="P17" s="76">
        <v>9</v>
      </c>
      <c r="Q17" s="119" t="s">
        <v>14</v>
      </c>
      <c r="R17" s="18" t="s">
        <v>347</v>
      </c>
      <c r="S17" s="71">
        <v>15</v>
      </c>
      <c r="T17" s="109" t="s">
        <v>222</v>
      </c>
      <c r="U17" s="109" t="s">
        <v>283</v>
      </c>
      <c r="V17" s="114">
        <v>3375</v>
      </c>
      <c r="W17" s="112" t="s">
        <v>278</v>
      </c>
      <c r="X17" s="112" t="s">
        <v>274</v>
      </c>
      <c r="Y17" s="121">
        <v>21</v>
      </c>
      <c r="Z17" s="124">
        <v>34</v>
      </c>
      <c r="AA17" s="125">
        <v>33</v>
      </c>
      <c r="AB17" s="124">
        <v>31</v>
      </c>
      <c r="AC17" s="124">
        <v>26</v>
      </c>
      <c r="AD17" s="125">
        <v>36</v>
      </c>
      <c r="AE17" s="112">
        <v>181</v>
      </c>
      <c r="AF17" s="127">
        <v>30.166666666666668</v>
      </c>
      <c r="AG17" s="112">
        <v>15</v>
      </c>
      <c r="AH17" s="112">
        <v>8</v>
      </c>
      <c r="AI17" s="120">
        <v>74</v>
      </c>
      <c r="AJ17" s="18" t="s">
        <v>347</v>
      </c>
    </row>
    <row r="18" spans="1:36" ht="15">
      <c r="A18" s="71">
        <v>16</v>
      </c>
      <c r="B18" s="72" t="s">
        <v>190</v>
      </c>
      <c r="C18" s="72" t="s">
        <v>291</v>
      </c>
      <c r="D18" s="77">
        <v>2819</v>
      </c>
      <c r="E18" s="70">
        <v>1</v>
      </c>
      <c r="F18" s="70" t="s">
        <v>278</v>
      </c>
      <c r="G18" s="121">
        <v>22</v>
      </c>
      <c r="H18" s="122">
        <v>33</v>
      </c>
      <c r="I18" s="122">
        <v>28</v>
      </c>
      <c r="J18" s="122">
        <v>30</v>
      </c>
      <c r="K18" s="123">
        <v>23</v>
      </c>
      <c r="L18" s="121">
        <v>27</v>
      </c>
      <c r="M18" s="104">
        <v>163</v>
      </c>
      <c r="N18" s="74">
        <v>27.166666666666668</v>
      </c>
      <c r="O18" s="73">
        <v>11</v>
      </c>
      <c r="P18" s="73">
        <v>7</v>
      </c>
      <c r="Q18" s="119">
        <v>101</v>
      </c>
      <c r="R18" s="18" t="s">
        <v>347</v>
      </c>
      <c r="S18" s="71">
        <v>16</v>
      </c>
      <c r="T18" s="109" t="s">
        <v>335</v>
      </c>
      <c r="U18" s="109" t="s">
        <v>286</v>
      </c>
      <c r="V18" s="114">
        <v>1388</v>
      </c>
      <c r="W18" s="112">
        <v>1</v>
      </c>
      <c r="X18" s="112" t="s">
        <v>274</v>
      </c>
      <c r="Y18" s="124">
        <v>27</v>
      </c>
      <c r="Z18" s="124">
        <v>31</v>
      </c>
      <c r="AA18" s="124">
        <v>26</v>
      </c>
      <c r="AB18" s="124">
        <v>32</v>
      </c>
      <c r="AC18" s="124">
        <v>27</v>
      </c>
      <c r="AD18" s="125">
        <v>39</v>
      </c>
      <c r="AE18" s="112">
        <v>182</v>
      </c>
      <c r="AF18" s="127">
        <v>30.333333333333332</v>
      </c>
      <c r="AG18" s="112">
        <v>13</v>
      </c>
      <c r="AH18" s="112">
        <v>5</v>
      </c>
      <c r="AI18" s="120">
        <v>72</v>
      </c>
      <c r="AJ18" s="18" t="s">
        <v>347</v>
      </c>
    </row>
    <row r="19" spans="1:35" ht="15">
      <c r="A19" s="71">
        <v>17</v>
      </c>
      <c r="B19" s="72" t="s">
        <v>320</v>
      </c>
      <c r="C19" s="72" t="s">
        <v>310</v>
      </c>
      <c r="D19" s="77">
        <v>1030</v>
      </c>
      <c r="E19" s="70" t="s">
        <v>278</v>
      </c>
      <c r="F19" s="70" t="s">
        <v>273</v>
      </c>
      <c r="G19" s="122">
        <v>25</v>
      </c>
      <c r="H19" s="122">
        <v>35</v>
      </c>
      <c r="I19" s="122">
        <v>26</v>
      </c>
      <c r="J19" s="121">
        <v>27</v>
      </c>
      <c r="K19" s="123">
        <v>23</v>
      </c>
      <c r="L19" s="121">
        <v>28</v>
      </c>
      <c r="M19" s="105">
        <v>164</v>
      </c>
      <c r="N19" s="74">
        <v>27.333333333333332</v>
      </c>
      <c r="O19" s="73">
        <v>12</v>
      </c>
      <c r="P19" s="73">
        <v>3</v>
      </c>
      <c r="Q19" s="119">
        <v>99</v>
      </c>
      <c r="R19" s="18" t="s">
        <v>347</v>
      </c>
      <c r="S19" s="71">
        <v>17</v>
      </c>
      <c r="T19" s="109" t="s">
        <v>152</v>
      </c>
      <c r="U19" s="109" t="s">
        <v>279</v>
      </c>
      <c r="V19" s="114">
        <v>1778</v>
      </c>
      <c r="W19" s="112" t="s">
        <v>278</v>
      </c>
      <c r="X19" s="112" t="s">
        <v>274</v>
      </c>
      <c r="Y19" s="124">
        <v>27</v>
      </c>
      <c r="Z19" s="124">
        <v>34</v>
      </c>
      <c r="AA19" s="124">
        <v>25</v>
      </c>
      <c r="AB19" s="124">
        <v>32</v>
      </c>
      <c r="AC19" s="125">
        <v>30</v>
      </c>
      <c r="AD19" s="125">
        <v>38</v>
      </c>
      <c r="AE19" s="112">
        <v>186</v>
      </c>
      <c r="AF19" s="127">
        <v>31</v>
      </c>
      <c r="AG19" s="112">
        <v>13</v>
      </c>
      <c r="AH19" s="112">
        <v>7</v>
      </c>
      <c r="AI19" s="120">
        <v>66</v>
      </c>
    </row>
    <row r="20" spans="1:35" ht="15">
      <c r="A20" s="71">
        <v>18</v>
      </c>
      <c r="B20" s="72" t="s">
        <v>218</v>
      </c>
      <c r="C20" s="72" t="s">
        <v>328</v>
      </c>
      <c r="D20" s="77">
        <v>3312</v>
      </c>
      <c r="E20" s="70">
        <v>1</v>
      </c>
      <c r="F20" s="70" t="s">
        <v>157</v>
      </c>
      <c r="G20" s="121">
        <v>22</v>
      </c>
      <c r="H20" s="122">
        <v>33</v>
      </c>
      <c r="I20" s="123">
        <v>22</v>
      </c>
      <c r="J20" s="122">
        <v>32</v>
      </c>
      <c r="K20" s="123">
        <v>22</v>
      </c>
      <c r="L20" s="122">
        <v>34</v>
      </c>
      <c r="M20" s="104">
        <v>165</v>
      </c>
      <c r="N20" s="74">
        <v>27.5</v>
      </c>
      <c r="O20" s="73">
        <v>12</v>
      </c>
      <c r="P20" s="73">
        <v>11</v>
      </c>
      <c r="Q20" s="119">
        <v>98</v>
      </c>
      <c r="R20" s="18" t="s">
        <v>347</v>
      </c>
      <c r="S20" s="71">
        <v>18</v>
      </c>
      <c r="T20" s="109" t="s">
        <v>201</v>
      </c>
      <c r="U20" s="109" t="s">
        <v>282</v>
      </c>
      <c r="V20" s="114">
        <v>2959</v>
      </c>
      <c r="W20" s="112">
        <v>2</v>
      </c>
      <c r="X20" s="112" t="s">
        <v>274</v>
      </c>
      <c r="Y20" s="125">
        <v>31</v>
      </c>
      <c r="Z20" s="124">
        <v>32</v>
      </c>
      <c r="AA20" s="125">
        <v>31</v>
      </c>
      <c r="AB20" s="124">
        <v>35</v>
      </c>
      <c r="AC20" s="125">
        <v>30</v>
      </c>
      <c r="AD20" s="123">
        <v>28</v>
      </c>
      <c r="AE20" s="112">
        <v>187</v>
      </c>
      <c r="AF20" s="127">
        <v>31.166666666666668</v>
      </c>
      <c r="AG20" s="112">
        <v>7</v>
      </c>
      <c r="AH20" s="112">
        <v>2</v>
      </c>
      <c r="AI20" s="120">
        <v>65</v>
      </c>
    </row>
    <row r="21" spans="1:35" ht="15">
      <c r="A21" s="71">
        <v>19</v>
      </c>
      <c r="B21" s="72" t="s">
        <v>321</v>
      </c>
      <c r="C21" s="72" t="s">
        <v>302</v>
      </c>
      <c r="D21" s="77">
        <v>1040</v>
      </c>
      <c r="E21" s="70">
        <v>1</v>
      </c>
      <c r="F21" s="70" t="s">
        <v>278</v>
      </c>
      <c r="G21" s="121">
        <v>21</v>
      </c>
      <c r="H21" s="122">
        <v>35</v>
      </c>
      <c r="I21" s="123">
        <v>24</v>
      </c>
      <c r="J21" s="122">
        <v>30</v>
      </c>
      <c r="K21" s="123">
        <v>22</v>
      </c>
      <c r="L21" s="122">
        <v>33</v>
      </c>
      <c r="M21" s="105">
        <v>165</v>
      </c>
      <c r="N21" s="75">
        <v>27.5</v>
      </c>
      <c r="O21" s="76">
        <v>14</v>
      </c>
      <c r="P21" s="76">
        <v>11</v>
      </c>
      <c r="Q21" s="119">
        <v>98</v>
      </c>
      <c r="R21" s="18" t="s">
        <v>347</v>
      </c>
      <c r="S21" s="71">
        <v>19</v>
      </c>
      <c r="T21" s="109" t="s">
        <v>221</v>
      </c>
      <c r="U21" s="109" t="s">
        <v>291</v>
      </c>
      <c r="V21" s="114">
        <v>3351</v>
      </c>
      <c r="W21" s="112">
        <v>1</v>
      </c>
      <c r="X21" s="112" t="s">
        <v>169</v>
      </c>
      <c r="Y21" s="125">
        <v>31</v>
      </c>
      <c r="Z21" s="125">
        <v>39</v>
      </c>
      <c r="AA21" s="123">
        <v>23</v>
      </c>
      <c r="AB21" s="124">
        <v>30</v>
      </c>
      <c r="AC21" s="124">
        <v>27</v>
      </c>
      <c r="AD21" s="125">
        <v>38</v>
      </c>
      <c r="AE21" s="112">
        <v>188</v>
      </c>
      <c r="AF21" s="127">
        <v>31.333333333333332</v>
      </c>
      <c r="AG21" s="112">
        <v>16</v>
      </c>
      <c r="AH21" s="112">
        <v>11</v>
      </c>
      <c r="AI21" s="120">
        <v>63</v>
      </c>
    </row>
    <row r="22" spans="1:35" ht="15">
      <c r="A22" s="71">
        <v>20</v>
      </c>
      <c r="B22" s="72" t="s">
        <v>209</v>
      </c>
      <c r="C22" s="72" t="s">
        <v>296</v>
      </c>
      <c r="D22" s="77">
        <v>3081</v>
      </c>
      <c r="E22" s="70">
        <v>1</v>
      </c>
      <c r="F22" s="70" t="s">
        <v>157</v>
      </c>
      <c r="G22" s="123">
        <v>23</v>
      </c>
      <c r="H22" s="122">
        <v>30</v>
      </c>
      <c r="I22" s="122">
        <v>25</v>
      </c>
      <c r="J22" s="121">
        <v>29</v>
      </c>
      <c r="K22" s="122">
        <v>27</v>
      </c>
      <c r="L22" s="122">
        <v>32</v>
      </c>
      <c r="M22" s="105">
        <v>166</v>
      </c>
      <c r="N22" s="75">
        <v>27.666666666666668</v>
      </c>
      <c r="O22" s="76">
        <v>9</v>
      </c>
      <c r="P22" s="76">
        <v>5</v>
      </c>
      <c r="Q22" s="119">
        <v>96</v>
      </c>
      <c r="R22" s="18" t="s">
        <v>347</v>
      </c>
      <c r="S22" s="71">
        <v>20</v>
      </c>
      <c r="T22" s="109" t="s">
        <v>195</v>
      </c>
      <c r="U22" s="109" t="s">
        <v>281</v>
      </c>
      <c r="V22" s="114">
        <v>2859</v>
      </c>
      <c r="W22" s="112">
        <v>1</v>
      </c>
      <c r="X22" s="112" t="s">
        <v>297</v>
      </c>
      <c r="Y22" s="125">
        <v>31</v>
      </c>
      <c r="Z22" s="123">
        <v>29</v>
      </c>
      <c r="AA22" s="125">
        <v>30</v>
      </c>
      <c r="AB22" s="125">
        <v>38</v>
      </c>
      <c r="AC22" s="125">
        <v>32</v>
      </c>
      <c r="AD22" s="123">
        <v>29</v>
      </c>
      <c r="AE22" s="112">
        <v>189</v>
      </c>
      <c r="AF22" s="127">
        <v>31.5</v>
      </c>
      <c r="AG22" s="112">
        <v>9</v>
      </c>
      <c r="AH22" s="112">
        <v>3</v>
      </c>
      <c r="AI22" s="120">
        <v>62</v>
      </c>
    </row>
    <row r="23" spans="1:35" ht="15">
      <c r="A23" s="71">
        <v>21</v>
      </c>
      <c r="B23" s="72" t="s">
        <v>309</v>
      </c>
      <c r="C23" s="72" t="s">
        <v>291</v>
      </c>
      <c r="D23" s="77">
        <v>692</v>
      </c>
      <c r="E23" s="70" t="s">
        <v>278</v>
      </c>
      <c r="F23" s="70" t="s">
        <v>273</v>
      </c>
      <c r="G23" s="122">
        <v>26</v>
      </c>
      <c r="H23" s="122">
        <v>31</v>
      </c>
      <c r="I23" s="123">
        <v>23</v>
      </c>
      <c r="J23" s="122">
        <v>32</v>
      </c>
      <c r="K23" s="123">
        <v>22</v>
      </c>
      <c r="L23" s="122">
        <v>32</v>
      </c>
      <c r="M23" s="104">
        <v>166</v>
      </c>
      <c r="N23" s="74">
        <v>27.666666666666668</v>
      </c>
      <c r="O23" s="73">
        <v>10</v>
      </c>
      <c r="P23" s="73">
        <v>9</v>
      </c>
      <c r="Q23" s="119">
        <v>96</v>
      </c>
      <c r="R23" s="18" t="s">
        <v>347</v>
      </c>
      <c r="S23" s="71">
        <v>21</v>
      </c>
      <c r="T23" s="109" t="s">
        <v>210</v>
      </c>
      <c r="U23" s="109" t="s">
        <v>330</v>
      </c>
      <c r="V23" s="114">
        <v>3082</v>
      </c>
      <c r="W23" s="112">
        <v>1</v>
      </c>
      <c r="X23" s="112" t="s">
        <v>170</v>
      </c>
      <c r="Y23" s="125">
        <v>34</v>
      </c>
      <c r="Z23" s="124">
        <v>34</v>
      </c>
      <c r="AA23" s="125">
        <v>31</v>
      </c>
      <c r="AB23" s="124">
        <v>30</v>
      </c>
      <c r="AC23" s="125">
        <v>33</v>
      </c>
      <c r="AD23" s="125">
        <v>37</v>
      </c>
      <c r="AE23" s="112">
        <v>199</v>
      </c>
      <c r="AF23" s="127">
        <v>33.166666666666664</v>
      </c>
      <c r="AG23" s="112">
        <v>7</v>
      </c>
      <c r="AH23" s="112">
        <v>3</v>
      </c>
      <c r="AI23" s="120">
        <v>46</v>
      </c>
    </row>
    <row r="24" spans="1:35" ht="15">
      <c r="A24" s="71">
        <v>22</v>
      </c>
      <c r="B24" s="72" t="s">
        <v>325</v>
      </c>
      <c r="C24" s="72" t="s">
        <v>281</v>
      </c>
      <c r="D24" s="77">
        <v>1101</v>
      </c>
      <c r="E24" s="70">
        <v>1</v>
      </c>
      <c r="F24" s="70" t="s">
        <v>273</v>
      </c>
      <c r="G24" s="123">
        <v>24</v>
      </c>
      <c r="H24" s="122">
        <v>33</v>
      </c>
      <c r="I24" s="123">
        <v>23</v>
      </c>
      <c r="J24" s="121">
        <v>29</v>
      </c>
      <c r="K24" s="123">
        <v>23</v>
      </c>
      <c r="L24" s="122">
        <v>34</v>
      </c>
      <c r="M24" s="104">
        <v>166</v>
      </c>
      <c r="N24" s="74">
        <v>27.666666666666668</v>
      </c>
      <c r="O24" s="73">
        <v>11</v>
      </c>
      <c r="P24" s="73">
        <v>10</v>
      </c>
      <c r="Q24" s="119">
        <v>96</v>
      </c>
      <c r="R24" s="18" t="s">
        <v>347</v>
      </c>
      <c r="S24" s="71">
        <v>22</v>
      </c>
      <c r="T24" s="109" t="s">
        <v>203</v>
      </c>
      <c r="U24" s="109" t="s">
        <v>310</v>
      </c>
      <c r="V24" s="114">
        <v>3018</v>
      </c>
      <c r="W24" s="112">
        <v>2</v>
      </c>
      <c r="X24" s="112" t="s">
        <v>274</v>
      </c>
      <c r="Y24" s="125">
        <v>33</v>
      </c>
      <c r="Z24" s="125">
        <v>36</v>
      </c>
      <c r="AA24" s="124">
        <v>27</v>
      </c>
      <c r="AB24" s="125">
        <v>36</v>
      </c>
      <c r="AC24" s="125">
        <v>30</v>
      </c>
      <c r="AD24" s="125">
        <v>37</v>
      </c>
      <c r="AE24" s="112">
        <v>199</v>
      </c>
      <c r="AF24" s="127">
        <v>33.166666666666664</v>
      </c>
      <c r="AG24" s="112">
        <v>10</v>
      </c>
      <c r="AH24" s="112">
        <v>6</v>
      </c>
      <c r="AI24" s="120">
        <v>46</v>
      </c>
    </row>
    <row r="25" spans="1:35" ht="15">
      <c r="A25" s="71">
        <v>23</v>
      </c>
      <c r="B25" s="72" t="s">
        <v>292</v>
      </c>
      <c r="C25" s="72" t="s">
        <v>291</v>
      </c>
      <c r="D25" s="77">
        <v>402</v>
      </c>
      <c r="E25" s="70" t="s">
        <v>278</v>
      </c>
      <c r="F25" s="70" t="s">
        <v>273</v>
      </c>
      <c r="G25" s="122">
        <v>27</v>
      </c>
      <c r="H25" s="122">
        <v>31</v>
      </c>
      <c r="I25" s="123">
        <v>22</v>
      </c>
      <c r="J25" s="121">
        <v>26</v>
      </c>
      <c r="K25" s="121">
        <v>24</v>
      </c>
      <c r="L25" s="115">
        <v>36</v>
      </c>
      <c r="M25" s="104">
        <v>166</v>
      </c>
      <c r="N25" s="74">
        <v>27.666666666666668</v>
      </c>
      <c r="O25" s="73">
        <v>14</v>
      </c>
      <c r="P25" s="73">
        <v>7</v>
      </c>
      <c r="Q25" s="119">
        <v>96</v>
      </c>
      <c r="R25" s="18" t="s">
        <v>347</v>
      </c>
      <c r="S25" s="71">
        <v>23</v>
      </c>
      <c r="T25" s="109" t="s">
        <v>214</v>
      </c>
      <c r="U25" s="109" t="s">
        <v>286</v>
      </c>
      <c r="V25" s="114">
        <v>3276</v>
      </c>
      <c r="W25" s="112">
        <v>3</v>
      </c>
      <c r="X25" s="112" t="s">
        <v>297</v>
      </c>
      <c r="Y25" s="124">
        <v>28</v>
      </c>
      <c r="Z25" s="125">
        <v>38</v>
      </c>
      <c r="AA25" s="125">
        <v>30</v>
      </c>
      <c r="AB25" s="125">
        <v>48</v>
      </c>
      <c r="AC25" s="125">
        <v>33</v>
      </c>
      <c r="AD25" s="125">
        <v>39</v>
      </c>
      <c r="AE25" s="112">
        <v>216</v>
      </c>
      <c r="AF25" s="127">
        <v>36</v>
      </c>
      <c r="AG25" s="112">
        <v>20</v>
      </c>
      <c r="AH25" s="112">
        <v>9</v>
      </c>
      <c r="AI25" s="120">
        <v>21</v>
      </c>
    </row>
    <row r="26" spans="1:35" ht="15">
      <c r="A26" s="71">
        <v>24</v>
      </c>
      <c r="B26" s="72" t="s">
        <v>294</v>
      </c>
      <c r="C26" s="72" t="s">
        <v>7</v>
      </c>
      <c r="D26" s="77">
        <v>434</v>
      </c>
      <c r="E26" s="70">
        <v>1</v>
      </c>
      <c r="F26" s="70" t="s">
        <v>273</v>
      </c>
      <c r="G26" s="123">
        <v>24</v>
      </c>
      <c r="H26" s="122">
        <v>31</v>
      </c>
      <c r="I26" s="122">
        <v>26</v>
      </c>
      <c r="J26" s="122">
        <v>32</v>
      </c>
      <c r="K26" s="123">
        <v>23</v>
      </c>
      <c r="L26" s="122">
        <v>31</v>
      </c>
      <c r="M26" s="105">
        <v>167</v>
      </c>
      <c r="N26" s="75">
        <v>27.833333333333332</v>
      </c>
      <c r="O26" s="76">
        <v>9</v>
      </c>
      <c r="P26" s="76">
        <v>7</v>
      </c>
      <c r="Q26" s="119" t="s">
        <v>14</v>
      </c>
      <c r="R26" s="18" t="s">
        <v>347</v>
      </c>
      <c r="S26" s="71">
        <v>24</v>
      </c>
      <c r="T26" s="109" t="s">
        <v>12</v>
      </c>
      <c r="U26" s="109" t="s">
        <v>330</v>
      </c>
      <c r="V26" s="114">
        <v>3553</v>
      </c>
      <c r="W26" s="112" t="s">
        <v>271</v>
      </c>
      <c r="X26" s="112" t="s">
        <v>170</v>
      </c>
      <c r="Y26" s="125">
        <v>35</v>
      </c>
      <c r="Z26" s="125">
        <v>45</v>
      </c>
      <c r="AA26" s="125">
        <v>33</v>
      </c>
      <c r="AB26" s="125">
        <v>39</v>
      </c>
      <c r="AC26" s="125">
        <v>40</v>
      </c>
      <c r="AD26" s="125">
        <v>38</v>
      </c>
      <c r="AE26" s="112">
        <v>230</v>
      </c>
      <c r="AF26" s="127">
        <v>38.333333333333336</v>
      </c>
      <c r="AG26" s="112">
        <v>12</v>
      </c>
      <c r="AH26" s="112">
        <v>5</v>
      </c>
      <c r="AI26" s="120">
        <v>0</v>
      </c>
    </row>
    <row r="27" spans="1:35" ht="15">
      <c r="A27" s="71">
        <v>25</v>
      </c>
      <c r="B27" s="72" t="s">
        <v>197</v>
      </c>
      <c r="C27" s="72" t="s">
        <v>291</v>
      </c>
      <c r="D27" s="77">
        <v>2910</v>
      </c>
      <c r="E27" s="70">
        <v>1</v>
      </c>
      <c r="F27" s="70" t="s">
        <v>157</v>
      </c>
      <c r="G27" s="121">
        <v>21</v>
      </c>
      <c r="H27" s="122">
        <v>32</v>
      </c>
      <c r="I27" s="123">
        <v>24</v>
      </c>
      <c r="J27" s="122">
        <v>31</v>
      </c>
      <c r="K27" s="122">
        <v>26</v>
      </c>
      <c r="L27" s="122">
        <v>33</v>
      </c>
      <c r="M27" s="104">
        <v>167</v>
      </c>
      <c r="N27" s="74">
        <v>27.833333333333332</v>
      </c>
      <c r="O27" s="73">
        <v>12</v>
      </c>
      <c r="P27" s="73">
        <v>8</v>
      </c>
      <c r="Q27" s="119">
        <v>95</v>
      </c>
      <c r="R27" s="18" t="s">
        <v>347</v>
      </c>
      <c r="S27" s="71">
        <v>25</v>
      </c>
      <c r="T27" s="109" t="s">
        <v>3</v>
      </c>
      <c r="U27" s="109" t="s">
        <v>286</v>
      </c>
      <c r="V27" s="114">
        <v>3521</v>
      </c>
      <c r="W27" s="112">
        <v>5</v>
      </c>
      <c r="X27" s="112" t="s">
        <v>297</v>
      </c>
      <c r="Y27" s="125">
        <v>36</v>
      </c>
      <c r="Z27" s="125">
        <v>39</v>
      </c>
      <c r="AA27" s="125">
        <v>40</v>
      </c>
      <c r="AB27" s="125">
        <v>43</v>
      </c>
      <c r="AC27" s="125">
        <v>37</v>
      </c>
      <c r="AD27" s="125">
        <v>41</v>
      </c>
      <c r="AE27" s="112">
        <v>236</v>
      </c>
      <c r="AF27" s="127">
        <v>39.333333333333336</v>
      </c>
      <c r="AG27" s="112">
        <v>7</v>
      </c>
      <c r="AH27" s="112">
        <v>4</v>
      </c>
      <c r="AI27" s="120">
        <v>0</v>
      </c>
    </row>
    <row r="28" spans="1:35" ht="15">
      <c r="A28" s="71">
        <v>26</v>
      </c>
      <c r="B28" s="72" t="s">
        <v>180</v>
      </c>
      <c r="C28" s="72" t="s">
        <v>302</v>
      </c>
      <c r="D28" s="77">
        <v>2596</v>
      </c>
      <c r="E28" s="70" t="s">
        <v>278</v>
      </c>
      <c r="F28" s="70" t="s">
        <v>272</v>
      </c>
      <c r="G28" s="123">
        <v>23</v>
      </c>
      <c r="H28" s="121">
        <v>29</v>
      </c>
      <c r="I28" s="122">
        <v>25</v>
      </c>
      <c r="J28" s="122">
        <v>34</v>
      </c>
      <c r="K28" s="123">
        <v>22</v>
      </c>
      <c r="L28" s="122">
        <v>34</v>
      </c>
      <c r="M28" s="104">
        <v>167</v>
      </c>
      <c r="N28" s="74">
        <v>27.833333333333332</v>
      </c>
      <c r="O28" s="73">
        <v>12</v>
      </c>
      <c r="P28" s="73">
        <v>11</v>
      </c>
      <c r="Q28" s="119">
        <v>95</v>
      </c>
      <c r="R28" s="18" t="s">
        <v>347</v>
      </c>
      <c r="S28" s="71">
        <v>26</v>
      </c>
      <c r="T28" s="109" t="s">
        <v>5</v>
      </c>
      <c r="U28" s="109" t="s">
        <v>291</v>
      </c>
      <c r="V28" s="114">
        <v>3533</v>
      </c>
      <c r="W28" s="112" t="s">
        <v>271</v>
      </c>
      <c r="X28" s="112" t="s">
        <v>170</v>
      </c>
      <c r="Y28" s="125">
        <v>40</v>
      </c>
      <c r="Z28" s="125">
        <v>41</v>
      </c>
      <c r="AA28" s="125">
        <v>58</v>
      </c>
      <c r="AB28" s="125">
        <v>103</v>
      </c>
      <c r="AC28" s="125">
        <v>126</v>
      </c>
      <c r="AD28" s="125">
        <v>126</v>
      </c>
      <c r="AE28" s="112">
        <v>494</v>
      </c>
      <c r="AF28" s="127">
        <v>82.33333333333333</v>
      </c>
      <c r="AG28" s="112">
        <v>86</v>
      </c>
      <c r="AH28" s="112">
        <v>85</v>
      </c>
      <c r="AI28" s="120">
        <v>0</v>
      </c>
    </row>
    <row r="29" spans="1:35" ht="15">
      <c r="A29" s="71">
        <v>27</v>
      </c>
      <c r="B29" s="72" t="s">
        <v>311</v>
      </c>
      <c r="C29" s="72" t="s">
        <v>291</v>
      </c>
      <c r="D29" s="77">
        <v>771</v>
      </c>
      <c r="E29" s="70">
        <v>2</v>
      </c>
      <c r="F29" s="70" t="s">
        <v>278</v>
      </c>
      <c r="G29" s="122">
        <v>26</v>
      </c>
      <c r="H29" s="122">
        <v>34</v>
      </c>
      <c r="I29" s="123">
        <v>21</v>
      </c>
      <c r="J29" s="122">
        <v>32</v>
      </c>
      <c r="K29" s="121">
        <v>24</v>
      </c>
      <c r="L29" s="122">
        <v>30</v>
      </c>
      <c r="M29" s="105">
        <v>167</v>
      </c>
      <c r="N29" s="74">
        <v>27.833333333333332</v>
      </c>
      <c r="O29" s="73">
        <v>13</v>
      </c>
      <c r="P29" s="73">
        <v>8</v>
      </c>
      <c r="Q29" s="119">
        <v>95</v>
      </c>
      <c r="R29" s="18" t="s">
        <v>347</v>
      </c>
      <c r="T29"/>
      <c r="AI29"/>
    </row>
    <row r="30" spans="1:18" ht="15">
      <c r="A30" s="71">
        <v>28</v>
      </c>
      <c r="B30" s="72" t="s">
        <v>304</v>
      </c>
      <c r="C30" s="72" t="s">
        <v>282</v>
      </c>
      <c r="D30" s="77">
        <v>579</v>
      </c>
      <c r="E30" s="70" t="s">
        <v>278</v>
      </c>
      <c r="F30" s="70" t="s">
        <v>273</v>
      </c>
      <c r="G30" s="115">
        <v>31</v>
      </c>
      <c r="H30" s="121">
        <v>28</v>
      </c>
      <c r="I30" s="123">
        <v>24</v>
      </c>
      <c r="J30" s="121">
        <v>29</v>
      </c>
      <c r="K30" s="122">
        <v>25</v>
      </c>
      <c r="L30" s="122">
        <v>31</v>
      </c>
      <c r="M30" s="104">
        <v>168</v>
      </c>
      <c r="N30" s="74">
        <v>28</v>
      </c>
      <c r="O30" s="73">
        <v>7</v>
      </c>
      <c r="P30" s="73">
        <v>6</v>
      </c>
      <c r="Q30" s="119">
        <v>93</v>
      </c>
      <c r="R30" s="18" t="s">
        <v>347</v>
      </c>
    </row>
    <row r="31" spans="1:18" ht="15">
      <c r="A31" s="71">
        <v>29</v>
      </c>
      <c r="B31" s="72" t="s">
        <v>158</v>
      </c>
      <c r="C31" s="72" t="s">
        <v>296</v>
      </c>
      <c r="D31" s="77">
        <v>1983</v>
      </c>
      <c r="E31" s="70">
        <v>1</v>
      </c>
      <c r="F31" s="70" t="s">
        <v>278</v>
      </c>
      <c r="G31" s="123">
        <v>24</v>
      </c>
      <c r="H31" s="122">
        <v>30</v>
      </c>
      <c r="I31" s="122">
        <v>27</v>
      </c>
      <c r="J31" s="121">
        <v>29</v>
      </c>
      <c r="K31" s="123">
        <v>23</v>
      </c>
      <c r="L31" s="122">
        <v>35</v>
      </c>
      <c r="M31" s="104">
        <v>168</v>
      </c>
      <c r="N31" s="74">
        <v>28</v>
      </c>
      <c r="O31" s="73">
        <v>12</v>
      </c>
      <c r="P31" s="73">
        <v>6</v>
      </c>
      <c r="Q31" s="119">
        <v>93</v>
      </c>
      <c r="R31" s="18" t="s">
        <v>347</v>
      </c>
    </row>
    <row r="32" spans="1:18" ht="15">
      <c r="A32" s="71">
        <v>30</v>
      </c>
      <c r="B32" s="72" t="s">
        <v>159</v>
      </c>
      <c r="C32" s="72" t="s">
        <v>281</v>
      </c>
      <c r="D32" s="77">
        <v>2038</v>
      </c>
      <c r="E32" s="70">
        <v>2</v>
      </c>
      <c r="F32" s="70" t="s">
        <v>278</v>
      </c>
      <c r="G32" s="122">
        <v>28</v>
      </c>
      <c r="H32" s="122">
        <v>30</v>
      </c>
      <c r="I32" s="123">
        <v>22</v>
      </c>
      <c r="J32" s="122">
        <v>30</v>
      </c>
      <c r="K32" s="122">
        <v>27</v>
      </c>
      <c r="L32" s="122">
        <v>32</v>
      </c>
      <c r="M32" s="104">
        <v>169</v>
      </c>
      <c r="N32" s="74">
        <v>28.166666666666668</v>
      </c>
      <c r="O32" s="73">
        <v>10</v>
      </c>
      <c r="P32" s="73">
        <v>3</v>
      </c>
      <c r="Q32" s="119">
        <v>92</v>
      </c>
      <c r="R32" s="18" t="s">
        <v>347</v>
      </c>
    </row>
    <row r="33" spans="1:18" ht="15">
      <c r="A33" s="71">
        <v>31</v>
      </c>
      <c r="B33" s="72" t="s">
        <v>211</v>
      </c>
      <c r="C33" s="72" t="s">
        <v>296</v>
      </c>
      <c r="D33" s="77">
        <v>3091</v>
      </c>
      <c r="E33" s="70" t="s">
        <v>278</v>
      </c>
      <c r="F33" s="70" t="s">
        <v>157</v>
      </c>
      <c r="G33" s="122">
        <v>26</v>
      </c>
      <c r="H33" s="122">
        <v>31</v>
      </c>
      <c r="I33" s="123">
        <v>24</v>
      </c>
      <c r="J33" s="122">
        <v>32</v>
      </c>
      <c r="K33" s="123">
        <v>23</v>
      </c>
      <c r="L33" s="122">
        <v>33</v>
      </c>
      <c r="M33" s="104">
        <v>169</v>
      </c>
      <c r="N33" s="74">
        <v>28.166666666666668</v>
      </c>
      <c r="O33" s="73">
        <v>10</v>
      </c>
      <c r="P33" s="73">
        <v>8</v>
      </c>
      <c r="Q33" s="119">
        <v>92</v>
      </c>
      <c r="R33" s="18" t="s">
        <v>347</v>
      </c>
    </row>
    <row r="34" spans="1:18" ht="15">
      <c r="A34" s="71">
        <v>32</v>
      </c>
      <c r="B34" s="72" t="s">
        <v>331</v>
      </c>
      <c r="C34" s="72" t="s">
        <v>328</v>
      </c>
      <c r="D34" s="77">
        <v>1241</v>
      </c>
      <c r="E34" s="70">
        <v>1</v>
      </c>
      <c r="F34" s="70" t="s">
        <v>278</v>
      </c>
      <c r="G34" s="122">
        <v>25</v>
      </c>
      <c r="H34" s="122">
        <v>32</v>
      </c>
      <c r="I34" s="122">
        <v>27</v>
      </c>
      <c r="J34" s="122">
        <v>33</v>
      </c>
      <c r="K34" s="123">
        <v>22</v>
      </c>
      <c r="L34" s="122">
        <v>30</v>
      </c>
      <c r="M34" s="104">
        <v>169</v>
      </c>
      <c r="N34" s="74">
        <v>28.166666666666668</v>
      </c>
      <c r="O34" s="73">
        <v>11</v>
      </c>
      <c r="P34" s="73">
        <v>7</v>
      </c>
      <c r="Q34" s="119">
        <v>92</v>
      </c>
      <c r="R34" s="17"/>
    </row>
    <row r="35" spans="1:18" ht="15">
      <c r="A35" s="71">
        <v>33</v>
      </c>
      <c r="B35" s="72" t="s">
        <v>166</v>
      </c>
      <c r="C35" s="72" t="s">
        <v>281</v>
      </c>
      <c r="D35" s="77">
        <v>2117</v>
      </c>
      <c r="E35" s="70">
        <v>2</v>
      </c>
      <c r="F35" s="70" t="s">
        <v>278</v>
      </c>
      <c r="G35" s="122">
        <v>26</v>
      </c>
      <c r="H35" s="122">
        <v>33</v>
      </c>
      <c r="I35" s="123">
        <v>23</v>
      </c>
      <c r="J35" s="122">
        <v>31</v>
      </c>
      <c r="K35" s="123">
        <v>22</v>
      </c>
      <c r="L35" s="122">
        <v>34</v>
      </c>
      <c r="M35" s="104">
        <v>169</v>
      </c>
      <c r="N35" s="74">
        <v>28.166666666666668</v>
      </c>
      <c r="O35" s="73">
        <v>12</v>
      </c>
      <c r="P35" s="73">
        <v>10</v>
      </c>
      <c r="Q35" s="119">
        <v>92</v>
      </c>
      <c r="R35" s="17"/>
    </row>
    <row r="36" spans="1:18" ht="15">
      <c r="A36" s="71">
        <v>34</v>
      </c>
      <c r="B36" s="72" t="s">
        <v>173</v>
      </c>
      <c r="C36" s="72" t="s">
        <v>326</v>
      </c>
      <c r="D36" s="77">
        <v>2390</v>
      </c>
      <c r="E36" s="70" t="s">
        <v>278</v>
      </c>
      <c r="F36" s="70" t="s">
        <v>273</v>
      </c>
      <c r="G36" s="121">
        <v>22</v>
      </c>
      <c r="H36" s="122">
        <v>32</v>
      </c>
      <c r="I36" s="122">
        <v>25</v>
      </c>
      <c r="J36" s="122">
        <v>32</v>
      </c>
      <c r="K36" s="123">
        <v>23</v>
      </c>
      <c r="L36" s="122">
        <v>35</v>
      </c>
      <c r="M36" s="104">
        <v>169</v>
      </c>
      <c r="N36" s="75">
        <v>28.166666666666668</v>
      </c>
      <c r="O36" s="76">
        <v>13</v>
      </c>
      <c r="P36" s="76">
        <v>9</v>
      </c>
      <c r="Q36" s="119">
        <v>92</v>
      </c>
      <c r="R36" s="18" t="s">
        <v>347</v>
      </c>
    </row>
    <row r="37" spans="1:18" ht="15">
      <c r="A37" s="71">
        <v>35</v>
      </c>
      <c r="B37" s="72" t="s">
        <v>187</v>
      </c>
      <c r="C37" s="72" t="s">
        <v>330</v>
      </c>
      <c r="D37" s="77">
        <v>2766</v>
      </c>
      <c r="E37" s="70">
        <v>1</v>
      </c>
      <c r="F37" s="70" t="s">
        <v>278</v>
      </c>
      <c r="G37" s="122">
        <v>29</v>
      </c>
      <c r="H37" s="122">
        <v>30</v>
      </c>
      <c r="I37" s="123">
        <v>22</v>
      </c>
      <c r="J37" s="121">
        <v>27</v>
      </c>
      <c r="K37" s="122">
        <v>25</v>
      </c>
      <c r="L37" s="115">
        <v>36</v>
      </c>
      <c r="M37" s="105">
        <v>169</v>
      </c>
      <c r="N37" s="74">
        <v>28.166666666666668</v>
      </c>
      <c r="O37" s="73">
        <v>14</v>
      </c>
      <c r="P37" s="73">
        <v>5</v>
      </c>
      <c r="Q37" s="119">
        <v>92</v>
      </c>
      <c r="R37" s="17"/>
    </row>
    <row r="38" spans="1:18" ht="15">
      <c r="A38" s="71">
        <v>36</v>
      </c>
      <c r="B38" s="109" t="s">
        <v>183</v>
      </c>
      <c r="C38" s="109" t="s">
        <v>291</v>
      </c>
      <c r="D38" s="114">
        <v>2672</v>
      </c>
      <c r="E38" s="112" t="s">
        <v>278</v>
      </c>
      <c r="F38" s="112" t="s">
        <v>278</v>
      </c>
      <c r="G38" s="121">
        <v>22</v>
      </c>
      <c r="H38" s="124">
        <v>32</v>
      </c>
      <c r="I38" s="124">
        <v>27</v>
      </c>
      <c r="J38" s="123">
        <v>29</v>
      </c>
      <c r="K38" s="125">
        <v>30</v>
      </c>
      <c r="L38" s="124">
        <v>30</v>
      </c>
      <c r="M38" s="112">
        <v>170</v>
      </c>
      <c r="N38" s="127">
        <v>28.333333333333332</v>
      </c>
      <c r="O38" s="112">
        <v>10</v>
      </c>
      <c r="P38" s="112">
        <v>3</v>
      </c>
      <c r="Q38" s="120">
        <v>90</v>
      </c>
      <c r="R38" s="17"/>
    </row>
    <row r="39" spans="1:18" ht="15">
      <c r="A39" s="71">
        <v>37</v>
      </c>
      <c r="B39" s="109" t="s">
        <v>175</v>
      </c>
      <c r="C39" s="109" t="s">
        <v>330</v>
      </c>
      <c r="D39" s="114">
        <v>2434</v>
      </c>
      <c r="E39" s="112">
        <v>1</v>
      </c>
      <c r="F39" s="112" t="s">
        <v>278</v>
      </c>
      <c r="G39" s="123">
        <v>24</v>
      </c>
      <c r="H39" s="125">
        <v>36</v>
      </c>
      <c r="I39" s="124">
        <v>28</v>
      </c>
      <c r="J39" s="123">
        <v>28</v>
      </c>
      <c r="K39" s="123">
        <v>23</v>
      </c>
      <c r="L39" s="124">
        <v>31</v>
      </c>
      <c r="M39" s="112">
        <v>170</v>
      </c>
      <c r="N39" s="127">
        <v>28.333333333333332</v>
      </c>
      <c r="O39" s="112">
        <v>13</v>
      </c>
      <c r="P39" s="112">
        <v>7</v>
      </c>
      <c r="Q39" s="120">
        <v>90</v>
      </c>
      <c r="R39" s="17"/>
    </row>
    <row r="40" spans="1:18" ht="15">
      <c r="A40" s="71">
        <v>38</v>
      </c>
      <c r="B40" s="109" t="s">
        <v>193</v>
      </c>
      <c r="C40" s="109" t="s">
        <v>281</v>
      </c>
      <c r="D40" s="114">
        <v>2857</v>
      </c>
      <c r="E40" s="112" t="s">
        <v>278</v>
      </c>
      <c r="F40" s="112" t="s">
        <v>341</v>
      </c>
      <c r="G40" s="124">
        <v>27</v>
      </c>
      <c r="H40" s="124">
        <v>31</v>
      </c>
      <c r="I40" s="125">
        <v>30</v>
      </c>
      <c r="J40" s="123">
        <v>28</v>
      </c>
      <c r="K40" s="124">
        <v>25</v>
      </c>
      <c r="L40" s="124">
        <v>30</v>
      </c>
      <c r="M40" s="112">
        <v>171</v>
      </c>
      <c r="N40" s="127">
        <v>28.5</v>
      </c>
      <c r="O40" s="112">
        <v>6</v>
      </c>
      <c r="P40" s="112">
        <v>3</v>
      </c>
      <c r="Q40" s="120">
        <v>89</v>
      </c>
      <c r="R40" s="17"/>
    </row>
    <row r="41" spans="1:18" ht="15">
      <c r="A41" s="71">
        <v>39</v>
      </c>
      <c r="B41" s="109" t="s">
        <v>299</v>
      </c>
      <c r="C41" s="109" t="s">
        <v>282</v>
      </c>
      <c r="D41" s="114">
        <v>551</v>
      </c>
      <c r="E41" s="112">
        <v>2</v>
      </c>
      <c r="F41" s="112" t="s">
        <v>273</v>
      </c>
      <c r="G41" s="123">
        <v>24</v>
      </c>
      <c r="H41" s="124">
        <v>32</v>
      </c>
      <c r="I41" s="124">
        <v>25</v>
      </c>
      <c r="J41" s="124">
        <v>32</v>
      </c>
      <c r="K41" s="123">
        <v>24</v>
      </c>
      <c r="L41" s="124">
        <v>34</v>
      </c>
      <c r="M41" s="112">
        <v>171</v>
      </c>
      <c r="N41" s="127">
        <v>28.5</v>
      </c>
      <c r="O41" s="112">
        <v>10</v>
      </c>
      <c r="P41" s="112">
        <v>8</v>
      </c>
      <c r="Q41" s="120">
        <v>89</v>
      </c>
      <c r="R41" s="17"/>
    </row>
    <row r="42" spans="1:18" ht="15">
      <c r="A42" s="71">
        <v>40</v>
      </c>
      <c r="B42" s="109" t="s">
        <v>184</v>
      </c>
      <c r="C42" s="109" t="s">
        <v>316</v>
      </c>
      <c r="D42" s="114">
        <v>2684</v>
      </c>
      <c r="E42" s="112">
        <v>3</v>
      </c>
      <c r="F42" s="112" t="s">
        <v>278</v>
      </c>
      <c r="G42" s="124">
        <v>25</v>
      </c>
      <c r="H42" s="124">
        <v>34</v>
      </c>
      <c r="I42" s="123">
        <v>24</v>
      </c>
      <c r="J42" s="124">
        <v>35</v>
      </c>
      <c r="K42" s="124">
        <v>25</v>
      </c>
      <c r="L42" s="123">
        <v>28</v>
      </c>
      <c r="M42" s="112">
        <v>171</v>
      </c>
      <c r="N42" s="127">
        <v>28.5</v>
      </c>
      <c r="O42" s="112">
        <v>11</v>
      </c>
      <c r="P42" s="112">
        <v>9</v>
      </c>
      <c r="Q42" s="120">
        <v>89</v>
      </c>
      <c r="R42" s="17"/>
    </row>
    <row r="43" spans="1:18" ht="15">
      <c r="A43" s="71">
        <v>41</v>
      </c>
      <c r="B43" s="109" t="s">
        <v>223</v>
      </c>
      <c r="C43" s="109" t="s">
        <v>308</v>
      </c>
      <c r="D43" s="114">
        <v>3388</v>
      </c>
      <c r="E43" s="112">
        <v>1</v>
      </c>
      <c r="F43" s="112" t="s">
        <v>157</v>
      </c>
      <c r="G43" s="124">
        <v>26</v>
      </c>
      <c r="H43" s="124">
        <v>31</v>
      </c>
      <c r="I43" s="123">
        <v>24</v>
      </c>
      <c r="J43" s="125">
        <v>36</v>
      </c>
      <c r="K43" s="124">
        <v>26</v>
      </c>
      <c r="L43" s="123">
        <v>29</v>
      </c>
      <c r="M43" s="112">
        <v>172</v>
      </c>
      <c r="N43" s="127">
        <v>28.666666666666668</v>
      </c>
      <c r="O43" s="112">
        <v>12</v>
      </c>
      <c r="P43" s="112">
        <v>5</v>
      </c>
      <c r="Q43" s="120">
        <v>87</v>
      </c>
      <c r="R43" s="17"/>
    </row>
    <row r="44" spans="1:18" ht="15">
      <c r="A44" s="71">
        <v>42</v>
      </c>
      <c r="B44" s="109" t="s">
        <v>285</v>
      </c>
      <c r="C44" s="109" t="s">
        <v>286</v>
      </c>
      <c r="D44" s="114">
        <v>230</v>
      </c>
      <c r="E44" s="112" t="s">
        <v>278</v>
      </c>
      <c r="F44" s="112" t="s">
        <v>272</v>
      </c>
      <c r="G44" s="124">
        <v>26</v>
      </c>
      <c r="H44" s="124">
        <v>30</v>
      </c>
      <c r="I44" s="123">
        <v>23</v>
      </c>
      <c r="J44" s="124">
        <v>34</v>
      </c>
      <c r="K44" s="123">
        <v>24</v>
      </c>
      <c r="L44" s="124">
        <v>35</v>
      </c>
      <c r="M44" s="112">
        <v>172</v>
      </c>
      <c r="N44" s="127">
        <v>28.666666666666668</v>
      </c>
      <c r="O44" s="112">
        <v>12</v>
      </c>
      <c r="P44" s="112">
        <v>10</v>
      </c>
      <c r="Q44" s="120">
        <v>87</v>
      </c>
      <c r="R44" s="17"/>
    </row>
    <row r="45" spans="1:18" ht="15">
      <c r="A45" s="71">
        <v>43</v>
      </c>
      <c r="B45" s="109" t="s">
        <v>194</v>
      </c>
      <c r="C45" s="109" t="s">
        <v>281</v>
      </c>
      <c r="D45" s="114">
        <v>2858</v>
      </c>
      <c r="E45" s="112" t="s">
        <v>278</v>
      </c>
      <c r="F45" s="112" t="s">
        <v>157</v>
      </c>
      <c r="G45" s="123">
        <v>24</v>
      </c>
      <c r="H45" s="124">
        <v>33</v>
      </c>
      <c r="I45" s="124">
        <v>25</v>
      </c>
      <c r="J45" s="125">
        <v>36</v>
      </c>
      <c r="K45" s="123">
        <v>22</v>
      </c>
      <c r="L45" s="124">
        <v>32</v>
      </c>
      <c r="M45" s="112">
        <v>172</v>
      </c>
      <c r="N45" s="127">
        <v>28.666666666666668</v>
      </c>
      <c r="O45" s="112">
        <v>14</v>
      </c>
      <c r="P45" s="112">
        <v>9</v>
      </c>
      <c r="Q45" s="120">
        <v>87</v>
      </c>
      <c r="R45" s="17"/>
    </row>
    <row r="46" spans="1:18" ht="15">
      <c r="A46" s="71">
        <v>44</v>
      </c>
      <c r="B46" s="109" t="s">
        <v>344</v>
      </c>
      <c r="C46" s="109" t="s">
        <v>310</v>
      </c>
      <c r="D46" s="114">
        <v>1652</v>
      </c>
      <c r="E46" s="112">
        <v>1</v>
      </c>
      <c r="F46" s="112" t="s">
        <v>278</v>
      </c>
      <c r="G46" s="124">
        <v>28</v>
      </c>
      <c r="H46" s="124">
        <v>30</v>
      </c>
      <c r="I46" s="124">
        <v>29</v>
      </c>
      <c r="J46" s="124">
        <v>30</v>
      </c>
      <c r="K46" s="124">
        <v>26</v>
      </c>
      <c r="L46" s="124">
        <v>30</v>
      </c>
      <c r="M46" s="112">
        <v>173</v>
      </c>
      <c r="N46" s="127">
        <v>28.833333333333332</v>
      </c>
      <c r="O46" s="112">
        <v>4</v>
      </c>
      <c r="P46" s="112">
        <v>2</v>
      </c>
      <c r="Q46" s="120">
        <v>86</v>
      </c>
      <c r="R46" s="17"/>
    </row>
    <row r="47" spans="1:18" ht="15">
      <c r="A47" s="71">
        <v>45</v>
      </c>
      <c r="B47" s="109" t="s">
        <v>317</v>
      </c>
      <c r="C47" s="109" t="s">
        <v>296</v>
      </c>
      <c r="D47" s="114">
        <v>876</v>
      </c>
      <c r="E47" s="112" t="s">
        <v>278</v>
      </c>
      <c r="F47" s="112" t="s">
        <v>273</v>
      </c>
      <c r="G47" s="124">
        <v>27</v>
      </c>
      <c r="H47" s="124">
        <v>34</v>
      </c>
      <c r="I47" s="124">
        <v>25</v>
      </c>
      <c r="J47" s="124">
        <v>30</v>
      </c>
      <c r="K47" s="124">
        <v>28</v>
      </c>
      <c r="L47" s="123">
        <v>29</v>
      </c>
      <c r="M47" s="112">
        <v>173</v>
      </c>
      <c r="N47" s="127">
        <v>28.833333333333332</v>
      </c>
      <c r="O47" s="112">
        <v>9</v>
      </c>
      <c r="P47" s="112">
        <v>3</v>
      </c>
      <c r="Q47" s="120">
        <v>86</v>
      </c>
      <c r="R47" s="17"/>
    </row>
    <row r="48" spans="1:18" ht="15">
      <c r="A48" s="71">
        <v>46</v>
      </c>
      <c r="B48" s="109" t="s">
        <v>154</v>
      </c>
      <c r="C48" s="109" t="s">
        <v>4</v>
      </c>
      <c r="D48" s="114">
        <v>1858</v>
      </c>
      <c r="E48" s="112">
        <v>5</v>
      </c>
      <c r="F48" s="112" t="s">
        <v>278</v>
      </c>
      <c r="G48" s="124">
        <v>27</v>
      </c>
      <c r="H48" s="124">
        <v>33</v>
      </c>
      <c r="I48" s="123">
        <v>24</v>
      </c>
      <c r="J48" s="124">
        <v>31</v>
      </c>
      <c r="K48" s="124">
        <v>25</v>
      </c>
      <c r="L48" s="124">
        <v>33</v>
      </c>
      <c r="M48" s="112">
        <v>173</v>
      </c>
      <c r="N48" s="127">
        <v>28.833333333333332</v>
      </c>
      <c r="O48" s="112">
        <v>9</v>
      </c>
      <c r="P48" s="112">
        <v>8</v>
      </c>
      <c r="Q48" s="120">
        <v>86</v>
      </c>
      <c r="R48" s="17"/>
    </row>
    <row r="49" spans="1:18" ht="15">
      <c r="A49" s="71">
        <v>47</v>
      </c>
      <c r="B49" s="109" t="s">
        <v>224</v>
      </c>
      <c r="C49" s="109" t="s">
        <v>328</v>
      </c>
      <c r="D49" s="114">
        <v>3397</v>
      </c>
      <c r="E49" s="112">
        <v>1</v>
      </c>
      <c r="F49" s="112" t="s">
        <v>341</v>
      </c>
      <c r="G49" s="125">
        <v>30</v>
      </c>
      <c r="H49" s="123">
        <v>28</v>
      </c>
      <c r="I49" s="123">
        <v>23</v>
      </c>
      <c r="J49" s="124">
        <v>32</v>
      </c>
      <c r="K49" s="124">
        <v>25</v>
      </c>
      <c r="L49" s="124">
        <v>35</v>
      </c>
      <c r="M49" s="112">
        <v>173</v>
      </c>
      <c r="N49" s="127">
        <v>28.833333333333332</v>
      </c>
      <c r="O49" s="112">
        <v>12</v>
      </c>
      <c r="P49" s="112">
        <v>7</v>
      </c>
      <c r="Q49" s="120">
        <v>86</v>
      </c>
      <c r="R49" s="17"/>
    </row>
    <row r="50" spans="1:18" ht="15">
      <c r="A50" s="71">
        <v>48</v>
      </c>
      <c r="B50" s="109" t="s">
        <v>303</v>
      </c>
      <c r="C50" s="109" t="s">
        <v>282</v>
      </c>
      <c r="D50" s="114">
        <v>578</v>
      </c>
      <c r="E50" s="112">
        <v>1</v>
      </c>
      <c r="F50" s="112" t="s">
        <v>273</v>
      </c>
      <c r="G50" s="124">
        <v>25</v>
      </c>
      <c r="H50" s="124">
        <v>30</v>
      </c>
      <c r="I50" s="125">
        <v>30</v>
      </c>
      <c r="J50" s="124">
        <v>35</v>
      </c>
      <c r="K50" s="123">
        <v>22</v>
      </c>
      <c r="L50" s="124">
        <v>31</v>
      </c>
      <c r="M50" s="112">
        <v>173</v>
      </c>
      <c r="N50" s="127">
        <v>28.833333333333332</v>
      </c>
      <c r="O50" s="112">
        <v>13</v>
      </c>
      <c r="P50" s="112">
        <v>6</v>
      </c>
      <c r="Q50" s="120">
        <v>86</v>
      </c>
      <c r="R50" s="17"/>
    </row>
    <row r="51" spans="1:18" ht="15">
      <c r="A51" s="71">
        <v>49</v>
      </c>
      <c r="B51" s="109" t="s">
        <v>212</v>
      </c>
      <c r="C51" s="109" t="s">
        <v>330</v>
      </c>
      <c r="D51" s="114">
        <v>3135</v>
      </c>
      <c r="E51" s="112">
        <v>4</v>
      </c>
      <c r="F51" s="112" t="s">
        <v>278</v>
      </c>
      <c r="G51" s="124">
        <v>26</v>
      </c>
      <c r="H51" s="124">
        <v>34</v>
      </c>
      <c r="I51" s="124">
        <v>25</v>
      </c>
      <c r="J51" s="124">
        <v>34</v>
      </c>
      <c r="K51" s="123">
        <v>24</v>
      </c>
      <c r="L51" s="124">
        <v>31</v>
      </c>
      <c r="M51" s="112">
        <v>174</v>
      </c>
      <c r="N51" s="127">
        <v>29</v>
      </c>
      <c r="O51" s="112">
        <v>10</v>
      </c>
      <c r="P51" s="112">
        <v>9</v>
      </c>
      <c r="Q51" s="120">
        <v>84</v>
      </c>
      <c r="R51" s="17"/>
    </row>
    <row r="52" spans="1:18" ht="15">
      <c r="A52" s="71">
        <v>50</v>
      </c>
      <c r="B52" s="109" t="s">
        <v>277</v>
      </c>
      <c r="C52" s="109" t="s">
        <v>275</v>
      </c>
      <c r="D52" s="114">
        <v>66</v>
      </c>
      <c r="E52" s="112" t="s">
        <v>278</v>
      </c>
      <c r="F52" s="112" t="s">
        <v>272</v>
      </c>
      <c r="G52" s="123">
        <v>24</v>
      </c>
      <c r="H52" s="124">
        <v>30</v>
      </c>
      <c r="I52" s="124">
        <v>27</v>
      </c>
      <c r="J52" s="124">
        <v>35</v>
      </c>
      <c r="K52" s="123">
        <v>24</v>
      </c>
      <c r="L52" s="124">
        <v>35</v>
      </c>
      <c r="M52" s="112">
        <v>175</v>
      </c>
      <c r="N52" s="127">
        <v>29.166666666666668</v>
      </c>
      <c r="O52" s="112">
        <v>11</v>
      </c>
      <c r="P52" s="112">
        <v>11</v>
      </c>
      <c r="Q52" s="120">
        <v>83</v>
      </c>
      <c r="R52" s="17"/>
    </row>
    <row r="53" spans="1:18" ht="15">
      <c r="A53" s="71">
        <v>51</v>
      </c>
      <c r="B53" s="109" t="s">
        <v>202</v>
      </c>
      <c r="C53" s="109" t="s">
        <v>336</v>
      </c>
      <c r="D53" s="114">
        <v>3001</v>
      </c>
      <c r="E53" s="112" t="s">
        <v>278</v>
      </c>
      <c r="F53" s="112" t="s">
        <v>157</v>
      </c>
      <c r="G53" s="123">
        <v>24</v>
      </c>
      <c r="H53" s="125">
        <v>36</v>
      </c>
      <c r="I53" s="123">
        <v>24</v>
      </c>
      <c r="J53" s="124">
        <v>33</v>
      </c>
      <c r="K53" s="123">
        <v>23</v>
      </c>
      <c r="L53" s="124">
        <v>35</v>
      </c>
      <c r="M53" s="112">
        <v>175</v>
      </c>
      <c r="N53" s="127">
        <v>29.166666666666668</v>
      </c>
      <c r="O53" s="112">
        <v>13</v>
      </c>
      <c r="P53" s="112">
        <v>11</v>
      </c>
      <c r="Q53" s="120">
        <v>83</v>
      </c>
      <c r="R53" s="17"/>
    </row>
    <row r="54" spans="1:35" ht="15">
      <c r="A54" s="71">
        <v>52</v>
      </c>
      <c r="B54" s="109" t="s">
        <v>192</v>
      </c>
      <c r="C54" s="109" t="s">
        <v>291</v>
      </c>
      <c r="D54" s="114">
        <v>2844</v>
      </c>
      <c r="E54" s="112">
        <v>2</v>
      </c>
      <c r="F54" s="112" t="s">
        <v>278</v>
      </c>
      <c r="G54" s="124">
        <v>27</v>
      </c>
      <c r="H54" s="124">
        <v>32</v>
      </c>
      <c r="I54" s="124">
        <v>25</v>
      </c>
      <c r="J54" s="124">
        <v>33</v>
      </c>
      <c r="K54" s="124">
        <v>28</v>
      </c>
      <c r="L54" s="124">
        <v>32</v>
      </c>
      <c r="M54" s="112">
        <v>177</v>
      </c>
      <c r="N54" s="127">
        <v>29.5</v>
      </c>
      <c r="O54" s="112">
        <v>8</v>
      </c>
      <c r="P54" s="112">
        <v>5</v>
      </c>
      <c r="Q54" s="120">
        <v>80</v>
      </c>
      <c r="R54" s="17"/>
      <c r="S54" s="126"/>
      <c r="T54" s="100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102"/>
    </row>
    <row r="55" spans="1:35" ht="15">
      <c r="A55" s="71">
        <v>53</v>
      </c>
      <c r="B55" s="109" t="s">
        <v>162</v>
      </c>
      <c r="C55" s="109" t="s">
        <v>286</v>
      </c>
      <c r="D55" s="114">
        <v>2106</v>
      </c>
      <c r="E55" s="112">
        <v>2</v>
      </c>
      <c r="F55" s="112" t="s">
        <v>278</v>
      </c>
      <c r="G55" s="125">
        <v>30</v>
      </c>
      <c r="H55" s="124">
        <v>33</v>
      </c>
      <c r="I55" s="124">
        <v>26</v>
      </c>
      <c r="J55" s="124">
        <v>34</v>
      </c>
      <c r="K55" s="123">
        <v>23</v>
      </c>
      <c r="L55" s="124">
        <v>31</v>
      </c>
      <c r="M55" s="112">
        <v>177</v>
      </c>
      <c r="N55" s="127">
        <v>29.5</v>
      </c>
      <c r="O55" s="112">
        <v>11</v>
      </c>
      <c r="P55" s="112">
        <v>7</v>
      </c>
      <c r="Q55" s="120">
        <v>80</v>
      </c>
      <c r="R55" s="17"/>
      <c r="S55" s="54"/>
      <c r="T55" s="60" t="s">
        <v>243</v>
      </c>
      <c r="U55" s="61"/>
      <c r="V55" s="62"/>
      <c r="W55" s="62"/>
      <c r="X55" s="62"/>
      <c r="Y55" s="62"/>
      <c r="Z55" s="62"/>
      <c r="AA55" s="62"/>
      <c r="AB55" s="62"/>
      <c r="AC55" s="62"/>
      <c r="AD55" s="62"/>
      <c r="AE55" s="55"/>
      <c r="AF55" s="55"/>
      <c r="AG55" s="55"/>
      <c r="AH55" s="55"/>
      <c r="AI55" s="57"/>
    </row>
    <row r="56" spans="1:35" ht="15">
      <c r="A56" s="71">
        <v>54</v>
      </c>
      <c r="B56" s="109" t="s">
        <v>298</v>
      </c>
      <c r="C56" s="109" t="s">
        <v>291</v>
      </c>
      <c r="D56" s="114">
        <v>536</v>
      </c>
      <c r="E56" s="112">
        <v>2</v>
      </c>
      <c r="F56" s="112" t="s">
        <v>278</v>
      </c>
      <c r="G56" s="124">
        <v>26</v>
      </c>
      <c r="H56" s="124">
        <v>35</v>
      </c>
      <c r="I56" s="124">
        <v>25</v>
      </c>
      <c r="J56" s="124">
        <v>34</v>
      </c>
      <c r="K56" s="123">
        <v>23</v>
      </c>
      <c r="L56" s="124">
        <v>34</v>
      </c>
      <c r="M56" s="112">
        <v>177</v>
      </c>
      <c r="N56" s="127">
        <v>29.5</v>
      </c>
      <c r="O56" s="112">
        <v>12</v>
      </c>
      <c r="P56" s="112">
        <v>9</v>
      </c>
      <c r="Q56" s="120">
        <v>80</v>
      </c>
      <c r="R56" s="17"/>
      <c r="S56" s="9" t="s">
        <v>242</v>
      </c>
      <c r="T56" s="19" t="s">
        <v>254</v>
      </c>
      <c r="U56" s="9" t="s">
        <v>255</v>
      </c>
      <c r="V56" s="9" t="s">
        <v>256</v>
      </c>
      <c r="W56" s="9" t="s">
        <v>257</v>
      </c>
      <c r="X56" s="9" t="s">
        <v>236</v>
      </c>
      <c r="Y56" s="9">
        <v>1</v>
      </c>
      <c r="Z56" s="9">
        <v>2</v>
      </c>
      <c r="AA56" s="9">
        <v>3</v>
      </c>
      <c r="AB56" s="9">
        <v>4</v>
      </c>
      <c r="AC56" s="9">
        <v>5</v>
      </c>
      <c r="AD56" s="9">
        <v>6</v>
      </c>
      <c r="AE56" s="9" t="s">
        <v>237</v>
      </c>
      <c r="AF56" s="9" t="s">
        <v>258</v>
      </c>
      <c r="AG56" s="9" t="s">
        <v>238</v>
      </c>
      <c r="AH56" s="9" t="s">
        <v>239</v>
      </c>
      <c r="AI56" s="9" t="s">
        <v>240</v>
      </c>
    </row>
    <row r="57" spans="1:36" ht="15">
      <c r="A57" s="71">
        <v>55</v>
      </c>
      <c r="B57" s="109" t="s">
        <v>293</v>
      </c>
      <c r="C57" s="109" t="s">
        <v>291</v>
      </c>
      <c r="D57" s="114">
        <v>405</v>
      </c>
      <c r="E57" s="112" t="s">
        <v>278</v>
      </c>
      <c r="F57" s="112" t="s">
        <v>273</v>
      </c>
      <c r="G57" s="123">
        <v>24</v>
      </c>
      <c r="H57" s="125">
        <v>36</v>
      </c>
      <c r="I57" s="123">
        <v>23</v>
      </c>
      <c r="J57" s="124">
        <v>33</v>
      </c>
      <c r="K57" s="123">
        <v>24</v>
      </c>
      <c r="L57" s="125">
        <v>37</v>
      </c>
      <c r="M57" s="112">
        <v>177</v>
      </c>
      <c r="N57" s="127">
        <v>29.5</v>
      </c>
      <c r="O57" s="112">
        <v>14</v>
      </c>
      <c r="P57" s="112">
        <v>12</v>
      </c>
      <c r="Q57" s="120">
        <v>80</v>
      </c>
      <c r="R57" s="17"/>
      <c r="S57" s="71">
        <v>1</v>
      </c>
      <c r="T57" s="109" t="s">
        <v>319</v>
      </c>
      <c r="U57" s="109" t="s">
        <v>281</v>
      </c>
      <c r="V57" s="114">
        <v>986</v>
      </c>
      <c r="W57" s="112">
        <v>1</v>
      </c>
      <c r="X57" s="112" t="s">
        <v>297</v>
      </c>
      <c r="Y57" s="121">
        <v>21</v>
      </c>
      <c r="Z57" s="123">
        <v>28</v>
      </c>
      <c r="AA57" s="124">
        <v>26</v>
      </c>
      <c r="AB57" s="124">
        <v>31</v>
      </c>
      <c r="AC57" s="123">
        <v>24</v>
      </c>
      <c r="AD57" s="123">
        <v>28</v>
      </c>
      <c r="AE57" s="112">
        <v>158</v>
      </c>
      <c r="AF57" s="127">
        <v>26.333333333333332</v>
      </c>
      <c r="AG57" s="112">
        <v>10</v>
      </c>
      <c r="AH57" s="112">
        <v>4</v>
      </c>
      <c r="AI57" s="120">
        <v>109</v>
      </c>
      <c r="AJ57" t="s">
        <v>21</v>
      </c>
    </row>
    <row r="58" spans="1:36" ht="15">
      <c r="A58" s="71">
        <v>56</v>
      </c>
      <c r="B58" s="109" t="s">
        <v>314</v>
      </c>
      <c r="C58" s="109" t="s">
        <v>310</v>
      </c>
      <c r="D58" s="114">
        <v>833</v>
      </c>
      <c r="E58" s="112">
        <v>1</v>
      </c>
      <c r="F58" s="112" t="s">
        <v>272</v>
      </c>
      <c r="G58" s="123">
        <v>24</v>
      </c>
      <c r="H58" s="124">
        <v>34</v>
      </c>
      <c r="I58" s="124">
        <v>25</v>
      </c>
      <c r="J58" s="125">
        <v>39</v>
      </c>
      <c r="K58" s="124">
        <v>25</v>
      </c>
      <c r="L58" s="124">
        <v>30</v>
      </c>
      <c r="M58" s="112">
        <v>177</v>
      </c>
      <c r="N58" s="127">
        <v>29.5</v>
      </c>
      <c r="O58" s="112">
        <v>15</v>
      </c>
      <c r="P58" s="112">
        <v>9</v>
      </c>
      <c r="Q58" s="120">
        <v>80</v>
      </c>
      <c r="R58" s="17"/>
      <c r="S58" s="71">
        <v>2</v>
      </c>
      <c r="T58" s="109" t="s">
        <v>198</v>
      </c>
      <c r="U58" s="109" t="s">
        <v>308</v>
      </c>
      <c r="V58" s="114">
        <v>2911</v>
      </c>
      <c r="W58" s="112" t="s">
        <v>278</v>
      </c>
      <c r="X58" s="112" t="s">
        <v>297</v>
      </c>
      <c r="Y58" s="124">
        <v>25</v>
      </c>
      <c r="Z58" s="124">
        <v>30</v>
      </c>
      <c r="AA58" s="124">
        <v>25</v>
      </c>
      <c r="AB58" s="123">
        <v>29</v>
      </c>
      <c r="AC58" s="123">
        <v>22</v>
      </c>
      <c r="AD58" s="123">
        <v>27</v>
      </c>
      <c r="AE58" s="112">
        <v>158</v>
      </c>
      <c r="AF58" s="127">
        <v>26.333333333333332</v>
      </c>
      <c r="AG58" s="112">
        <v>8</v>
      </c>
      <c r="AH58" s="112">
        <v>4</v>
      </c>
      <c r="AI58" s="120">
        <v>109</v>
      </c>
      <c r="AJ58" t="s">
        <v>21</v>
      </c>
    </row>
    <row r="59" spans="1:35" ht="15">
      <c r="A59" s="71">
        <v>57</v>
      </c>
      <c r="B59" s="109" t="s">
        <v>306</v>
      </c>
      <c r="C59" s="109" t="s">
        <v>286</v>
      </c>
      <c r="D59" s="114">
        <v>652</v>
      </c>
      <c r="E59" s="112" t="s">
        <v>278</v>
      </c>
      <c r="F59" s="112" t="s">
        <v>272</v>
      </c>
      <c r="G59" s="123">
        <v>23</v>
      </c>
      <c r="H59" s="124">
        <v>33</v>
      </c>
      <c r="I59" s="123">
        <v>20</v>
      </c>
      <c r="J59" s="124">
        <v>33</v>
      </c>
      <c r="K59" s="125">
        <v>30</v>
      </c>
      <c r="L59" s="125">
        <v>38</v>
      </c>
      <c r="M59" s="112">
        <v>177</v>
      </c>
      <c r="N59" s="127">
        <v>29.5</v>
      </c>
      <c r="O59" s="112">
        <v>18</v>
      </c>
      <c r="P59" s="112">
        <v>10</v>
      </c>
      <c r="Q59" s="120">
        <v>80</v>
      </c>
      <c r="R59" s="17"/>
      <c r="S59" s="71">
        <v>3</v>
      </c>
      <c r="T59" s="109" t="s">
        <v>171</v>
      </c>
      <c r="U59" s="109" t="s">
        <v>308</v>
      </c>
      <c r="V59" s="114">
        <v>2341</v>
      </c>
      <c r="W59" s="112" t="s">
        <v>278</v>
      </c>
      <c r="X59" s="112" t="s">
        <v>297</v>
      </c>
      <c r="Y59" s="124">
        <v>27</v>
      </c>
      <c r="Z59" s="123">
        <v>29</v>
      </c>
      <c r="AA59" s="123">
        <v>23</v>
      </c>
      <c r="AB59" s="124">
        <v>32</v>
      </c>
      <c r="AC59" s="123">
        <v>24</v>
      </c>
      <c r="AD59" s="124">
        <v>31</v>
      </c>
      <c r="AE59" s="112">
        <v>166</v>
      </c>
      <c r="AF59" s="127">
        <v>27.666666666666668</v>
      </c>
      <c r="AG59" s="112">
        <v>9</v>
      </c>
      <c r="AH59" s="112">
        <v>7</v>
      </c>
      <c r="AI59" s="120">
        <v>96</v>
      </c>
    </row>
    <row r="60" spans="1:35" ht="15">
      <c r="A60" s="71">
        <v>58</v>
      </c>
      <c r="B60" s="109" t="s">
        <v>295</v>
      </c>
      <c r="C60" s="109" t="s">
        <v>296</v>
      </c>
      <c r="D60" s="114">
        <v>475</v>
      </c>
      <c r="E60" s="112" t="s">
        <v>278</v>
      </c>
      <c r="F60" s="112" t="s">
        <v>273</v>
      </c>
      <c r="G60" s="124">
        <v>26</v>
      </c>
      <c r="H60" s="124">
        <v>33</v>
      </c>
      <c r="I60" s="124">
        <v>29</v>
      </c>
      <c r="J60" s="124">
        <v>31</v>
      </c>
      <c r="K60" s="124">
        <v>28</v>
      </c>
      <c r="L60" s="124">
        <v>31</v>
      </c>
      <c r="M60" s="112">
        <v>178</v>
      </c>
      <c r="N60" s="127">
        <v>29.666666666666668</v>
      </c>
      <c r="O60" s="112">
        <v>7</v>
      </c>
      <c r="P60" s="112">
        <v>3</v>
      </c>
      <c r="Q60" s="120">
        <v>78</v>
      </c>
      <c r="R60" s="17"/>
      <c r="S60" s="71">
        <v>4</v>
      </c>
      <c r="T60" s="109" t="s">
        <v>199</v>
      </c>
      <c r="U60" s="109" t="s">
        <v>336</v>
      </c>
      <c r="V60" s="114">
        <v>2912</v>
      </c>
      <c r="W60" s="112">
        <v>1</v>
      </c>
      <c r="X60" s="112" t="s">
        <v>297</v>
      </c>
      <c r="Y60" s="123">
        <v>24</v>
      </c>
      <c r="Z60" s="123">
        <v>28</v>
      </c>
      <c r="AA60" s="124">
        <v>28</v>
      </c>
      <c r="AB60" s="124">
        <v>34</v>
      </c>
      <c r="AC60" s="123">
        <v>21</v>
      </c>
      <c r="AD60" s="124">
        <v>33</v>
      </c>
      <c r="AE60" s="112">
        <v>168</v>
      </c>
      <c r="AF60" s="127">
        <v>28</v>
      </c>
      <c r="AG60" s="112">
        <v>13</v>
      </c>
      <c r="AH60" s="112">
        <v>9</v>
      </c>
      <c r="AI60" s="120">
        <v>93</v>
      </c>
    </row>
    <row r="61" spans="1:35" ht="15">
      <c r="A61" s="71">
        <v>59</v>
      </c>
      <c r="B61" s="109" t="s">
        <v>300</v>
      </c>
      <c r="C61" s="109" t="s">
        <v>282</v>
      </c>
      <c r="D61" s="114">
        <v>552</v>
      </c>
      <c r="E61" s="112">
        <v>1</v>
      </c>
      <c r="F61" s="112" t="s">
        <v>273</v>
      </c>
      <c r="G61" s="125">
        <v>30</v>
      </c>
      <c r="H61" s="124">
        <v>32</v>
      </c>
      <c r="I61" s="123">
        <v>24</v>
      </c>
      <c r="J61" s="124">
        <v>31</v>
      </c>
      <c r="K61" s="125">
        <v>31</v>
      </c>
      <c r="L61" s="124">
        <v>30</v>
      </c>
      <c r="M61" s="112">
        <v>178</v>
      </c>
      <c r="N61" s="127">
        <v>29.666666666666668</v>
      </c>
      <c r="O61" s="112">
        <v>8</v>
      </c>
      <c r="P61" s="112">
        <v>1</v>
      </c>
      <c r="Q61" s="120">
        <v>78</v>
      </c>
      <c r="R61" s="17"/>
      <c r="S61" s="71">
        <v>5</v>
      </c>
      <c r="T61" s="109" t="s">
        <v>345</v>
      </c>
      <c r="U61" s="109" t="s">
        <v>286</v>
      </c>
      <c r="V61" s="114">
        <v>1689</v>
      </c>
      <c r="W61" s="112">
        <v>1</v>
      </c>
      <c r="X61" s="112" t="s">
        <v>297</v>
      </c>
      <c r="Y61" s="121">
        <v>22</v>
      </c>
      <c r="Z61" s="124">
        <v>34</v>
      </c>
      <c r="AA61" s="123">
        <v>22</v>
      </c>
      <c r="AB61" s="124">
        <v>33</v>
      </c>
      <c r="AC61" s="124">
        <v>27</v>
      </c>
      <c r="AD61" s="124">
        <v>31</v>
      </c>
      <c r="AE61" s="112">
        <v>169</v>
      </c>
      <c r="AF61" s="127">
        <v>28.166666666666668</v>
      </c>
      <c r="AG61" s="112">
        <v>12</v>
      </c>
      <c r="AH61" s="112">
        <v>11</v>
      </c>
      <c r="AI61" s="120">
        <v>92</v>
      </c>
    </row>
    <row r="62" spans="1:35" ht="15">
      <c r="A62" s="71">
        <v>60</v>
      </c>
      <c r="B62" s="109" t="s">
        <v>153</v>
      </c>
      <c r="C62" s="109" t="s">
        <v>308</v>
      </c>
      <c r="D62" s="114">
        <v>1835</v>
      </c>
      <c r="E62" s="112">
        <v>1</v>
      </c>
      <c r="F62" s="112" t="s">
        <v>278</v>
      </c>
      <c r="G62" s="124">
        <v>27</v>
      </c>
      <c r="H62" s="124">
        <v>30</v>
      </c>
      <c r="I62" s="125">
        <v>31</v>
      </c>
      <c r="J62" s="124">
        <v>32</v>
      </c>
      <c r="K62" s="123">
        <v>24</v>
      </c>
      <c r="L62" s="124">
        <v>34</v>
      </c>
      <c r="M62" s="112">
        <v>178</v>
      </c>
      <c r="N62" s="127">
        <v>29.666666666666668</v>
      </c>
      <c r="O62" s="112">
        <v>10</v>
      </c>
      <c r="P62" s="112">
        <v>5</v>
      </c>
      <c r="Q62" s="120">
        <v>78</v>
      </c>
      <c r="R62" s="17"/>
      <c r="S62" s="71">
        <v>6</v>
      </c>
      <c r="T62" s="109" t="s">
        <v>168</v>
      </c>
      <c r="U62" s="109" t="s">
        <v>330</v>
      </c>
      <c r="V62" s="114">
        <v>2204</v>
      </c>
      <c r="W62" s="112" t="s">
        <v>278</v>
      </c>
      <c r="X62" s="112" t="s">
        <v>297</v>
      </c>
      <c r="Y62" s="123">
        <v>24</v>
      </c>
      <c r="Z62" s="123">
        <v>28</v>
      </c>
      <c r="AA62" s="123">
        <v>22</v>
      </c>
      <c r="AB62" s="124">
        <v>32</v>
      </c>
      <c r="AC62" s="124">
        <v>28</v>
      </c>
      <c r="AD62" s="125">
        <v>36</v>
      </c>
      <c r="AE62" s="112">
        <v>170</v>
      </c>
      <c r="AF62" s="127">
        <v>28.333333333333332</v>
      </c>
      <c r="AG62" s="112">
        <v>14</v>
      </c>
      <c r="AH62" s="112">
        <v>8</v>
      </c>
      <c r="AI62" s="120">
        <v>90</v>
      </c>
    </row>
    <row r="63" spans="1:35" ht="15">
      <c r="A63" s="71">
        <v>61</v>
      </c>
      <c r="B63" s="109" t="s">
        <v>206</v>
      </c>
      <c r="C63" s="109" t="s">
        <v>284</v>
      </c>
      <c r="D63" s="114">
        <v>3066</v>
      </c>
      <c r="E63" s="112">
        <v>2</v>
      </c>
      <c r="F63" s="112" t="s">
        <v>278</v>
      </c>
      <c r="G63" s="125">
        <v>34</v>
      </c>
      <c r="H63" s="124">
        <v>31</v>
      </c>
      <c r="I63" s="123">
        <v>23</v>
      </c>
      <c r="J63" s="124">
        <v>32</v>
      </c>
      <c r="K63" s="123">
        <v>24</v>
      </c>
      <c r="L63" s="124">
        <v>34</v>
      </c>
      <c r="M63" s="112">
        <v>178</v>
      </c>
      <c r="N63" s="127">
        <v>29.666666666666668</v>
      </c>
      <c r="O63" s="112">
        <v>11</v>
      </c>
      <c r="P63" s="112">
        <v>10</v>
      </c>
      <c r="Q63" s="120">
        <v>78</v>
      </c>
      <c r="R63" s="17"/>
      <c r="S63" s="71">
        <v>7</v>
      </c>
      <c r="T63" s="109" t="s">
        <v>207</v>
      </c>
      <c r="U63" s="109" t="s">
        <v>310</v>
      </c>
      <c r="V63" s="114">
        <v>3072</v>
      </c>
      <c r="W63" s="112" t="s">
        <v>278</v>
      </c>
      <c r="X63" s="112" t="s">
        <v>297</v>
      </c>
      <c r="Y63" s="124">
        <v>26</v>
      </c>
      <c r="Z63" s="124">
        <v>31</v>
      </c>
      <c r="AA63" s="123">
        <v>23</v>
      </c>
      <c r="AB63" s="124">
        <v>32</v>
      </c>
      <c r="AC63" s="124">
        <v>28</v>
      </c>
      <c r="AD63" s="124">
        <v>32</v>
      </c>
      <c r="AE63" s="112">
        <v>172</v>
      </c>
      <c r="AF63" s="127">
        <v>28.666666666666668</v>
      </c>
      <c r="AG63" s="112">
        <v>9</v>
      </c>
      <c r="AH63" s="112">
        <v>6</v>
      </c>
      <c r="AI63" s="120">
        <v>87</v>
      </c>
    </row>
    <row r="64" spans="1:35" ht="15">
      <c r="A64" s="71">
        <v>62</v>
      </c>
      <c r="B64" s="109" t="s">
        <v>185</v>
      </c>
      <c r="C64" s="109" t="s">
        <v>283</v>
      </c>
      <c r="D64" s="114">
        <v>2726</v>
      </c>
      <c r="E64" s="112">
        <v>2</v>
      </c>
      <c r="F64" s="112" t="s">
        <v>278</v>
      </c>
      <c r="G64" s="123">
        <v>24</v>
      </c>
      <c r="H64" s="124">
        <v>34</v>
      </c>
      <c r="I64" s="123">
        <v>23</v>
      </c>
      <c r="J64" s="124">
        <v>35</v>
      </c>
      <c r="K64" s="124">
        <v>25</v>
      </c>
      <c r="L64" s="125">
        <v>37</v>
      </c>
      <c r="M64" s="112">
        <v>178</v>
      </c>
      <c r="N64" s="127">
        <v>29.666666666666668</v>
      </c>
      <c r="O64" s="112">
        <v>14</v>
      </c>
      <c r="P64" s="112">
        <v>11</v>
      </c>
      <c r="Q64" s="120">
        <v>78</v>
      </c>
      <c r="R64" s="17"/>
      <c r="S64" s="71">
        <v>8</v>
      </c>
      <c r="T64" s="109" t="s">
        <v>188</v>
      </c>
      <c r="U64" s="109" t="s">
        <v>308</v>
      </c>
      <c r="V64" s="114">
        <v>2768</v>
      </c>
      <c r="W64" s="112">
        <v>1</v>
      </c>
      <c r="X64" s="112" t="s">
        <v>297</v>
      </c>
      <c r="Y64" s="124">
        <v>26</v>
      </c>
      <c r="Z64" s="123">
        <v>29</v>
      </c>
      <c r="AA64" s="124">
        <v>25</v>
      </c>
      <c r="AB64" s="124">
        <v>35</v>
      </c>
      <c r="AC64" s="124">
        <v>26</v>
      </c>
      <c r="AD64" s="124">
        <v>31</v>
      </c>
      <c r="AE64" s="112">
        <v>172</v>
      </c>
      <c r="AF64" s="127">
        <v>28.666666666666668</v>
      </c>
      <c r="AG64" s="112">
        <v>10</v>
      </c>
      <c r="AH64" s="112">
        <v>5</v>
      </c>
      <c r="AI64" s="120">
        <v>87</v>
      </c>
    </row>
    <row r="65" spans="1:35" ht="15">
      <c r="A65" s="71">
        <v>63</v>
      </c>
      <c r="B65" s="109" t="s">
        <v>220</v>
      </c>
      <c r="C65" s="109" t="s">
        <v>288</v>
      </c>
      <c r="D65" s="114">
        <v>3332</v>
      </c>
      <c r="E65" s="112">
        <v>4</v>
      </c>
      <c r="F65" s="112" t="s">
        <v>278</v>
      </c>
      <c r="G65" s="124">
        <v>27</v>
      </c>
      <c r="H65" s="124">
        <v>34</v>
      </c>
      <c r="I65" s="124">
        <v>27</v>
      </c>
      <c r="J65" s="125">
        <v>36</v>
      </c>
      <c r="K65" s="124">
        <v>25</v>
      </c>
      <c r="L65" s="124">
        <v>30</v>
      </c>
      <c r="M65" s="112">
        <v>179</v>
      </c>
      <c r="N65" s="127">
        <v>29.833333333333332</v>
      </c>
      <c r="O65" s="112">
        <v>11</v>
      </c>
      <c r="P65" s="112">
        <v>7</v>
      </c>
      <c r="Q65" s="120">
        <v>77</v>
      </c>
      <c r="R65" s="17"/>
      <c r="S65" s="71">
        <v>9</v>
      </c>
      <c r="T65" s="109" t="s">
        <v>163</v>
      </c>
      <c r="U65" s="109" t="s">
        <v>310</v>
      </c>
      <c r="V65" s="114">
        <v>2107</v>
      </c>
      <c r="W65" s="112">
        <v>1</v>
      </c>
      <c r="X65" s="112" t="s">
        <v>297</v>
      </c>
      <c r="Y65" s="124">
        <v>27</v>
      </c>
      <c r="Z65" s="124">
        <v>34</v>
      </c>
      <c r="AA65" s="124">
        <v>26</v>
      </c>
      <c r="AB65" s="124">
        <v>31</v>
      </c>
      <c r="AC65" s="123">
        <v>24</v>
      </c>
      <c r="AD65" s="124">
        <v>31</v>
      </c>
      <c r="AE65" s="112">
        <v>173</v>
      </c>
      <c r="AF65" s="127">
        <v>28.833333333333332</v>
      </c>
      <c r="AG65" s="112">
        <v>10</v>
      </c>
      <c r="AH65" s="112">
        <v>5</v>
      </c>
      <c r="AI65" s="120">
        <v>86</v>
      </c>
    </row>
    <row r="66" spans="1:35" ht="15">
      <c r="A66" s="71">
        <v>64</v>
      </c>
      <c r="B66" s="109" t="s">
        <v>280</v>
      </c>
      <c r="C66" s="109" t="s">
        <v>281</v>
      </c>
      <c r="D66" s="114">
        <v>202</v>
      </c>
      <c r="E66" s="112">
        <v>1</v>
      </c>
      <c r="F66" s="112" t="s">
        <v>273</v>
      </c>
      <c r="G66" s="123">
        <v>24</v>
      </c>
      <c r="H66" s="124">
        <v>32</v>
      </c>
      <c r="I66" s="124">
        <v>25</v>
      </c>
      <c r="J66" s="125">
        <v>36</v>
      </c>
      <c r="K66" s="124">
        <v>25</v>
      </c>
      <c r="L66" s="125">
        <v>37</v>
      </c>
      <c r="M66" s="112">
        <v>179</v>
      </c>
      <c r="N66" s="127">
        <v>29.833333333333332</v>
      </c>
      <c r="O66" s="112">
        <v>13</v>
      </c>
      <c r="P66" s="112">
        <v>11</v>
      </c>
      <c r="Q66" s="120">
        <v>77</v>
      </c>
      <c r="R66" s="17"/>
      <c r="S66" s="71">
        <v>10</v>
      </c>
      <c r="T66" s="109" t="s">
        <v>195</v>
      </c>
      <c r="U66" s="109" t="s">
        <v>281</v>
      </c>
      <c r="V66" s="114">
        <v>2859</v>
      </c>
      <c r="W66" s="112">
        <v>1</v>
      </c>
      <c r="X66" s="112" t="s">
        <v>297</v>
      </c>
      <c r="Y66" s="125">
        <v>31</v>
      </c>
      <c r="Z66" s="123">
        <v>29</v>
      </c>
      <c r="AA66" s="125">
        <v>30</v>
      </c>
      <c r="AB66" s="125">
        <v>38</v>
      </c>
      <c r="AC66" s="125">
        <v>32</v>
      </c>
      <c r="AD66" s="123">
        <v>29</v>
      </c>
      <c r="AE66" s="112">
        <v>189</v>
      </c>
      <c r="AF66" s="127">
        <v>31.5</v>
      </c>
      <c r="AG66" s="112">
        <v>9</v>
      </c>
      <c r="AH66" s="112">
        <v>3</v>
      </c>
      <c r="AI66" s="120">
        <v>62</v>
      </c>
    </row>
    <row r="67" spans="1:35" ht="15">
      <c r="A67" s="71">
        <v>65</v>
      </c>
      <c r="B67" s="109" t="s">
        <v>327</v>
      </c>
      <c r="C67" s="109" t="s">
        <v>281</v>
      </c>
      <c r="D67" s="114">
        <v>1134</v>
      </c>
      <c r="E67" s="112">
        <v>1</v>
      </c>
      <c r="F67" s="112" t="s">
        <v>273</v>
      </c>
      <c r="G67" s="124">
        <v>25</v>
      </c>
      <c r="H67" s="125">
        <v>38</v>
      </c>
      <c r="I67" s="124">
        <v>26</v>
      </c>
      <c r="J67" s="124">
        <v>32</v>
      </c>
      <c r="K67" s="123">
        <v>22</v>
      </c>
      <c r="L67" s="125">
        <v>37</v>
      </c>
      <c r="M67" s="112">
        <v>180</v>
      </c>
      <c r="N67" s="127">
        <v>30</v>
      </c>
      <c r="O67" s="112">
        <v>16</v>
      </c>
      <c r="P67" s="112">
        <v>12</v>
      </c>
      <c r="Q67" s="120">
        <v>75</v>
      </c>
      <c r="R67" s="17"/>
      <c r="S67" s="71">
        <v>11</v>
      </c>
      <c r="T67" s="109" t="s">
        <v>214</v>
      </c>
      <c r="U67" s="109" t="s">
        <v>286</v>
      </c>
      <c r="V67" s="114">
        <v>3276</v>
      </c>
      <c r="W67" s="112">
        <v>3</v>
      </c>
      <c r="X67" s="112" t="s">
        <v>297</v>
      </c>
      <c r="Y67" s="124">
        <v>28</v>
      </c>
      <c r="Z67" s="125">
        <v>38</v>
      </c>
      <c r="AA67" s="125">
        <v>30</v>
      </c>
      <c r="AB67" s="125">
        <v>48</v>
      </c>
      <c r="AC67" s="125">
        <v>33</v>
      </c>
      <c r="AD67" s="125">
        <v>39</v>
      </c>
      <c r="AE67" s="112">
        <v>216</v>
      </c>
      <c r="AF67" s="127">
        <v>36</v>
      </c>
      <c r="AG67" s="112">
        <v>20</v>
      </c>
      <c r="AH67" s="112">
        <v>9</v>
      </c>
      <c r="AI67" s="120">
        <v>21</v>
      </c>
    </row>
    <row r="68" spans="1:35" ht="15">
      <c r="A68" s="71">
        <v>66</v>
      </c>
      <c r="B68" s="109" t="s">
        <v>228</v>
      </c>
      <c r="C68" s="109" t="s">
        <v>286</v>
      </c>
      <c r="D68" s="114">
        <v>3475</v>
      </c>
      <c r="E68" s="112">
        <v>1</v>
      </c>
      <c r="F68" s="112" t="s">
        <v>157</v>
      </c>
      <c r="G68" s="124">
        <v>27</v>
      </c>
      <c r="H68" s="125">
        <v>36</v>
      </c>
      <c r="I68" s="125">
        <v>30</v>
      </c>
      <c r="J68" s="124">
        <v>31</v>
      </c>
      <c r="K68" s="124">
        <v>27</v>
      </c>
      <c r="L68" s="124">
        <v>30</v>
      </c>
      <c r="M68" s="112">
        <v>181</v>
      </c>
      <c r="N68" s="127">
        <v>30.166666666666668</v>
      </c>
      <c r="O68" s="112">
        <v>9</v>
      </c>
      <c r="P68" s="112">
        <v>4</v>
      </c>
      <c r="Q68" s="120">
        <v>74</v>
      </c>
      <c r="R68" s="17"/>
      <c r="S68" s="71">
        <v>12</v>
      </c>
      <c r="T68" s="109" t="s">
        <v>3</v>
      </c>
      <c r="U68" s="109" t="s">
        <v>286</v>
      </c>
      <c r="V68" s="114">
        <v>3521</v>
      </c>
      <c r="W68" s="112">
        <v>5</v>
      </c>
      <c r="X68" s="112" t="s">
        <v>297</v>
      </c>
      <c r="Y68" s="125">
        <v>36</v>
      </c>
      <c r="Z68" s="125">
        <v>39</v>
      </c>
      <c r="AA68" s="125">
        <v>40</v>
      </c>
      <c r="AB68" s="125">
        <v>43</v>
      </c>
      <c r="AC68" s="125">
        <v>37</v>
      </c>
      <c r="AD68" s="125">
        <v>41</v>
      </c>
      <c r="AE68" s="112">
        <v>236</v>
      </c>
      <c r="AF68" s="127">
        <v>39.333333333333336</v>
      </c>
      <c r="AG68" s="112">
        <v>7</v>
      </c>
      <c r="AH68" s="112">
        <v>4</v>
      </c>
      <c r="AI68" s="120">
        <v>0</v>
      </c>
    </row>
    <row r="69" spans="1:35" ht="15">
      <c r="A69" s="71">
        <v>67</v>
      </c>
      <c r="B69" s="109" t="s">
        <v>156</v>
      </c>
      <c r="C69" s="109" t="s">
        <v>291</v>
      </c>
      <c r="D69" s="114">
        <v>1934</v>
      </c>
      <c r="E69" s="112" t="s">
        <v>278</v>
      </c>
      <c r="F69" s="112" t="s">
        <v>157</v>
      </c>
      <c r="G69" s="124">
        <v>25</v>
      </c>
      <c r="H69" s="123">
        <v>25</v>
      </c>
      <c r="I69" s="124">
        <v>29</v>
      </c>
      <c r="J69" s="125">
        <v>38</v>
      </c>
      <c r="K69" s="124">
        <v>29</v>
      </c>
      <c r="L69" s="124">
        <v>35</v>
      </c>
      <c r="M69" s="112">
        <v>181</v>
      </c>
      <c r="N69" s="127">
        <v>30.166666666666668</v>
      </c>
      <c r="O69" s="112">
        <v>13</v>
      </c>
      <c r="P69" s="112">
        <v>10</v>
      </c>
      <c r="Q69" s="120">
        <v>74</v>
      </c>
      <c r="R69" s="17"/>
      <c r="T69"/>
      <c r="AI69"/>
    </row>
    <row r="70" spans="1:18" ht="15">
      <c r="A70" s="71">
        <v>68</v>
      </c>
      <c r="B70" s="109" t="s">
        <v>315</v>
      </c>
      <c r="C70" s="109" t="s">
        <v>316</v>
      </c>
      <c r="D70" s="114">
        <v>858</v>
      </c>
      <c r="E70" s="112">
        <v>1</v>
      </c>
      <c r="F70" s="112" t="s">
        <v>272</v>
      </c>
      <c r="G70" s="121">
        <v>22</v>
      </c>
      <c r="H70" s="124">
        <v>31</v>
      </c>
      <c r="I70" s="124">
        <v>29</v>
      </c>
      <c r="J70" s="125">
        <v>36</v>
      </c>
      <c r="K70" s="124">
        <v>29</v>
      </c>
      <c r="L70" s="124">
        <v>34</v>
      </c>
      <c r="M70" s="112">
        <v>181</v>
      </c>
      <c r="N70" s="127">
        <v>30.166666666666668</v>
      </c>
      <c r="O70" s="112">
        <v>14</v>
      </c>
      <c r="P70" s="112">
        <v>5</v>
      </c>
      <c r="Q70" s="120">
        <v>74</v>
      </c>
      <c r="R70" s="17"/>
    </row>
    <row r="71" spans="1:35" ht="15">
      <c r="A71" s="71">
        <v>69</v>
      </c>
      <c r="B71" s="109" t="s">
        <v>204</v>
      </c>
      <c r="C71" s="109" t="s">
        <v>336</v>
      </c>
      <c r="D71" s="114">
        <v>3019</v>
      </c>
      <c r="E71" s="112" t="s">
        <v>278</v>
      </c>
      <c r="F71" s="112" t="s">
        <v>157</v>
      </c>
      <c r="G71" s="121">
        <v>21</v>
      </c>
      <c r="H71" s="124">
        <v>35</v>
      </c>
      <c r="I71" s="125">
        <v>30</v>
      </c>
      <c r="J71" s="125">
        <v>40</v>
      </c>
      <c r="K71" s="124">
        <v>26</v>
      </c>
      <c r="L71" s="123">
        <v>29</v>
      </c>
      <c r="M71" s="112">
        <v>181</v>
      </c>
      <c r="N71" s="127">
        <v>30.166666666666668</v>
      </c>
      <c r="O71" s="112">
        <v>19</v>
      </c>
      <c r="P71" s="112">
        <v>9</v>
      </c>
      <c r="Q71" s="120">
        <v>74</v>
      </c>
      <c r="R71" s="17"/>
      <c r="S71" s="128"/>
      <c r="T71" s="129" t="s">
        <v>245</v>
      </c>
      <c r="U71" s="130"/>
      <c r="V71" s="131"/>
      <c r="W71" s="131"/>
      <c r="X71" s="131"/>
      <c r="Y71" s="131"/>
      <c r="Z71" s="131"/>
      <c r="AA71" s="131"/>
      <c r="AB71" s="131"/>
      <c r="AC71" s="131"/>
      <c r="AD71" s="131"/>
      <c r="AE71" s="132"/>
      <c r="AF71" s="132"/>
      <c r="AG71" s="132"/>
      <c r="AH71" s="132"/>
      <c r="AI71" s="133"/>
    </row>
    <row r="72" spans="1:35" ht="15">
      <c r="A72" s="71">
        <v>70</v>
      </c>
      <c r="B72" s="109" t="s">
        <v>151</v>
      </c>
      <c r="C72" s="109" t="s">
        <v>296</v>
      </c>
      <c r="D72" s="114">
        <v>1735</v>
      </c>
      <c r="E72" s="112" t="s">
        <v>278</v>
      </c>
      <c r="F72" s="112" t="s">
        <v>273</v>
      </c>
      <c r="G72" s="125">
        <v>32</v>
      </c>
      <c r="H72" s="124">
        <v>30</v>
      </c>
      <c r="I72" s="124">
        <v>26</v>
      </c>
      <c r="J72" s="124">
        <v>34</v>
      </c>
      <c r="K72" s="124">
        <v>29</v>
      </c>
      <c r="L72" s="124">
        <v>31</v>
      </c>
      <c r="M72" s="112">
        <v>182</v>
      </c>
      <c r="N72" s="127">
        <v>30.333333333333332</v>
      </c>
      <c r="O72" s="112">
        <v>8</v>
      </c>
      <c r="P72" s="112">
        <v>3</v>
      </c>
      <c r="Q72" s="120">
        <v>72</v>
      </c>
      <c r="R72" s="17"/>
      <c r="S72" s="9" t="s">
        <v>242</v>
      </c>
      <c r="T72" s="19" t="s">
        <v>254</v>
      </c>
      <c r="U72" s="9" t="s">
        <v>255</v>
      </c>
      <c r="V72" s="9" t="s">
        <v>256</v>
      </c>
      <c r="W72" s="9" t="s">
        <v>257</v>
      </c>
      <c r="X72" s="9" t="s">
        <v>236</v>
      </c>
      <c r="Y72" s="9">
        <v>1</v>
      </c>
      <c r="Z72" s="9">
        <v>2</v>
      </c>
      <c r="AA72" s="9">
        <v>3</v>
      </c>
      <c r="AB72" s="9">
        <v>4</v>
      </c>
      <c r="AC72" s="9">
        <v>5</v>
      </c>
      <c r="AD72" s="9">
        <v>6</v>
      </c>
      <c r="AE72" s="9" t="s">
        <v>237</v>
      </c>
      <c r="AF72" s="9" t="s">
        <v>258</v>
      </c>
      <c r="AG72" s="9" t="s">
        <v>238</v>
      </c>
      <c r="AH72" s="9" t="s">
        <v>239</v>
      </c>
      <c r="AI72" s="9" t="s">
        <v>240</v>
      </c>
    </row>
    <row r="73" spans="1:35" ht="15">
      <c r="A73" s="71">
        <v>71</v>
      </c>
      <c r="B73" s="109" t="s">
        <v>179</v>
      </c>
      <c r="C73" s="109" t="s">
        <v>308</v>
      </c>
      <c r="D73" s="114">
        <v>2534</v>
      </c>
      <c r="E73" s="112">
        <v>3</v>
      </c>
      <c r="F73" s="112" t="s">
        <v>278</v>
      </c>
      <c r="G73" s="124">
        <v>28</v>
      </c>
      <c r="H73" s="124">
        <v>31</v>
      </c>
      <c r="I73" s="124">
        <v>26</v>
      </c>
      <c r="J73" s="124">
        <v>35</v>
      </c>
      <c r="K73" s="124">
        <v>28</v>
      </c>
      <c r="L73" s="124">
        <v>34</v>
      </c>
      <c r="M73" s="112">
        <v>182</v>
      </c>
      <c r="N73" s="127">
        <v>30.333333333333332</v>
      </c>
      <c r="O73" s="112">
        <v>9</v>
      </c>
      <c r="P73" s="112">
        <v>6</v>
      </c>
      <c r="Q73" s="120">
        <v>72</v>
      </c>
      <c r="R73" s="17"/>
      <c r="S73" s="71">
        <v>1</v>
      </c>
      <c r="T73" s="109" t="s">
        <v>305</v>
      </c>
      <c r="U73" s="109" t="s">
        <v>288</v>
      </c>
      <c r="V73" s="114">
        <v>597</v>
      </c>
      <c r="W73" s="112" t="s">
        <v>278</v>
      </c>
      <c r="X73" s="112" t="s">
        <v>274</v>
      </c>
      <c r="Y73" s="123">
        <v>23</v>
      </c>
      <c r="Z73" s="123">
        <v>27</v>
      </c>
      <c r="AA73" s="124">
        <v>25</v>
      </c>
      <c r="AB73" s="124">
        <v>31</v>
      </c>
      <c r="AC73" s="124">
        <v>26</v>
      </c>
      <c r="AD73" s="124">
        <v>32</v>
      </c>
      <c r="AE73" s="112">
        <v>164</v>
      </c>
      <c r="AF73" s="127">
        <v>27.333333333333332</v>
      </c>
      <c r="AG73" s="112">
        <v>9</v>
      </c>
      <c r="AH73" s="112">
        <v>6</v>
      </c>
      <c r="AI73" s="120">
        <v>99</v>
      </c>
    </row>
    <row r="74" spans="1:35" ht="15">
      <c r="A74" s="71">
        <v>72</v>
      </c>
      <c r="B74" s="109" t="s">
        <v>318</v>
      </c>
      <c r="C74" s="109" t="s">
        <v>316</v>
      </c>
      <c r="D74" s="114">
        <v>877</v>
      </c>
      <c r="E74" s="112">
        <v>1</v>
      </c>
      <c r="F74" s="112" t="s">
        <v>272</v>
      </c>
      <c r="G74" s="124">
        <v>25</v>
      </c>
      <c r="H74" s="124">
        <v>34</v>
      </c>
      <c r="I74" s="124">
        <v>28</v>
      </c>
      <c r="J74" s="124">
        <v>32</v>
      </c>
      <c r="K74" s="124">
        <v>28</v>
      </c>
      <c r="L74" s="124">
        <v>35</v>
      </c>
      <c r="M74" s="112">
        <v>182</v>
      </c>
      <c r="N74" s="127">
        <v>30.333333333333332</v>
      </c>
      <c r="O74" s="112">
        <v>10</v>
      </c>
      <c r="P74" s="112">
        <v>6</v>
      </c>
      <c r="Q74" s="120">
        <v>72</v>
      </c>
      <c r="R74" s="17"/>
      <c r="S74" s="71">
        <v>2</v>
      </c>
      <c r="T74" s="109" t="s">
        <v>339</v>
      </c>
      <c r="U74" s="109" t="s">
        <v>286</v>
      </c>
      <c r="V74" s="114">
        <v>1478</v>
      </c>
      <c r="W74" s="112" t="s">
        <v>278</v>
      </c>
      <c r="X74" s="112" t="s">
        <v>274</v>
      </c>
      <c r="Y74" s="123">
        <v>24</v>
      </c>
      <c r="Z74" s="124">
        <v>34</v>
      </c>
      <c r="AA74" s="123">
        <v>23</v>
      </c>
      <c r="AB74" s="124">
        <v>32</v>
      </c>
      <c r="AC74" s="124">
        <v>25</v>
      </c>
      <c r="AD74" s="124">
        <v>33</v>
      </c>
      <c r="AE74" s="112">
        <v>171</v>
      </c>
      <c r="AF74" s="127">
        <v>28.5</v>
      </c>
      <c r="AG74" s="112">
        <v>11</v>
      </c>
      <c r="AH74" s="112">
        <v>9</v>
      </c>
      <c r="AI74" s="120">
        <v>89</v>
      </c>
    </row>
    <row r="75" spans="1:36" ht="15">
      <c r="A75" s="71">
        <v>73</v>
      </c>
      <c r="B75" s="109" t="s">
        <v>205</v>
      </c>
      <c r="C75" s="109" t="s">
        <v>288</v>
      </c>
      <c r="D75" s="114">
        <v>3051</v>
      </c>
      <c r="E75" s="112">
        <v>2</v>
      </c>
      <c r="F75" s="112" t="s">
        <v>278</v>
      </c>
      <c r="G75" s="124">
        <v>28</v>
      </c>
      <c r="H75" s="124">
        <v>34</v>
      </c>
      <c r="I75" s="124">
        <v>29</v>
      </c>
      <c r="J75" s="124">
        <v>31</v>
      </c>
      <c r="K75" s="124">
        <v>25</v>
      </c>
      <c r="L75" s="124">
        <v>35</v>
      </c>
      <c r="M75" s="112">
        <v>182</v>
      </c>
      <c r="N75" s="127">
        <v>30.333333333333332</v>
      </c>
      <c r="O75" s="112">
        <v>10</v>
      </c>
      <c r="P75" s="112">
        <v>6</v>
      </c>
      <c r="Q75" s="120">
        <v>72</v>
      </c>
      <c r="R75" s="17"/>
      <c r="S75" s="71">
        <v>3</v>
      </c>
      <c r="T75" s="109" t="s">
        <v>222</v>
      </c>
      <c r="U75" s="109" t="s">
        <v>283</v>
      </c>
      <c r="V75" s="114">
        <v>3375</v>
      </c>
      <c r="W75" s="112" t="s">
        <v>278</v>
      </c>
      <c r="X75" s="112" t="s">
        <v>274</v>
      </c>
      <c r="Y75" s="121">
        <v>21</v>
      </c>
      <c r="Z75" s="124">
        <v>34</v>
      </c>
      <c r="AA75" s="125">
        <v>33</v>
      </c>
      <c r="AB75" s="124">
        <v>31</v>
      </c>
      <c r="AC75" s="124">
        <v>26</v>
      </c>
      <c r="AD75" s="125">
        <v>36</v>
      </c>
      <c r="AE75" s="112">
        <v>181</v>
      </c>
      <c r="AF75" s="127">
        <v>30.166666666666668</v>
      </c>
      <c r="AG75" s="112">
        <v>15</v>
      </c>
      <c r="AH75" s="112">
        <v>8</v>
      </c>
      <c r="AI75" s="120">
        <v>74</v>
      </c>
      <c r="AJ75" t="s">
        <v>21</v>
      </c>
    </row>
    <row r="76" spans="1:36" ht="15">
      <c r="A76" s="71">
        <v>74</v>
      </c>
      <c r="B76" s="109" t="s">
        <v>2</v>
      </c>
      <c r="C76" s="109" t="s">
        <v>308</v>
      </c>
      <c r="D76" s="114">
        <v>3517</v>
      </c>
      <c r="E76" s="112">
        <v>3</v>
      </c>
      <c r="F76" s="112" t="s">
        <v>278</v>
      </c>
      <c r="G76" s="124">
        <v>29</v>
      </c>
      <c r="H76" s="124">
        <v>34</v>
      </c>
      <c r="I76" s="124">
        <v>29</v>
      </c>
      <c r="J76" s="124">
        <v>31</v>
      </c>
      <c r="K76" s="125">
        <v>30</v>
      </c>
      <c r="L76" s="124">
        <v>31</v>
      </c>
      <c r="M76" s="112">
        <v>184</v>
      </c>
      <c r="N76" s="127">
        <v>30.666666666666668</v>
      </c>
      <c r="O76" s="112">
        <v>5</v>
      </c>
      <c r="P76" s="112">
        <v>2</v>
      </c>
      <c r="Q76" s="120">
        <v>69</v>
      </c>
      <c r="R76" s="17"/>
      <c r="S76" s="71">
        <v>4</v>
      </c>
      <c r="T76" s="109" t="s">
        <v>289</v>
      </c>
      <c r="U76" s="109" t="s">
        <v>288</v>
      </c>
      <c r="V76" s="114">
        <v>243</v>
      </c>
      <c r="W76" s="112">
        <v>1</v>
      </c>
      <c r="X76" s="112" t="s">
        <v>274</v>
      </c>
      <c r="Y76" s="125">
        <v>32</v>
      </c>
      <c r="Z76" s="123">
        <v>28</v>
      </c>
      <c r="AA76" s="124">
        <v>25</v>
      </c>
      <c r="AB76" s="124">
        <v>34</v>
      </c>
      <c r="AC76" s="125">
        <v>30</v>
      </c>
      <c r="AD76" s="124">
        <v>32</v>
      </c>
      <c r="AE76" s="112">
        <v>181</v>
      </c>
      <c r="AF76" s="127">
        <v>30.166666666666668</v>
      </c>
      <c r="AG76" s="112">
        <v>9</v>
      </c>
      <c r="AH76" s="112">
        <v>4</v>
      </c>
      <c r="AI76" s="120">
        <v>74</v>
      </c>
      <c r="AJ76" t="s">
        <v>21</v>
      </c>
    </row>
    <row r="77" spans="1:35" ht="15">
      <c r="A77" s="71">
        <v>75</v>
      </c>
      <c r="B77" s="109" t="s">
        <v>215</v>
      </c>
      <c r="C77" s="109" t="s">
        <v>330</v>
      </c>
      <c r="D77" s="114">
        <v>3284</v>
      </c>
      <c r="E77" s="112" t="s">
        <v>278</v>
      </c>
      <c r="F77" s="112" t="s">
        <v>341</v>
      </c>
      <c r="G77" s="125">
        <v>31</v>
      </c>
      <c r="H77" s="124">
        <v>35</v>
      </c>
      <c r="I77" s="124">
        <v>28</v>
      </c>
      <c r="J77" s="124">
        <v>31</v>
      </c>
      <c r="K77" s="124">
        <v>27</v>
      </c>
      <c r="L77" s="124">
        <v>32</v>
      </c>
      <c r="M77" s="112">
        <v>184</v>
      </c>
      <c r="N77" s="127">
        <v>30.666666666666668</v>
      </c>
      <c r="O77" s="112">
        <v>8</v>
      </c>
      <c r="P77" s="112">
        <v>4</v>
      </c>
      <c r="Q77" s="120">
        <v>69</v>
      </c>
      <c r="R77" s="17"/>
      <c r="S77" s="71">
        <v>5</v>
      </c>
      <c r="T77" s="109" t="s">
        <v>335</v>
      </c>
      <c r="U77" s="109" t="s">
        <v>286</v>
      </c>
      <c r="V77" s="114">
        <v>1388</v>
      </c>
      <c r="W77" s="112">
        <v>1</v>
      </c>
      <c r="X77" s="112" t="s">
        <v>274</v>
      </c>
      <c r="Y77" s="124">
        <v>27</v>
      </c>
      <c r="Z77" s="124">
        <v>31</v>
      </c>
      <c r="AA77" s="124">
        <v>26</v>
      </c>
      <c r="AB77" s="124">
        <v>32</v>
      </c>
      <c r="AC77" s="124">
        <v>27</v>
      </c>
      <c r="AD77" s="125">
        <v>39</v>
      </c>
      <c r="AE77" s="112">
        <v>182</v>
      </c>
      <c r="AF77" s="127">
        <v>30.333333333333332</v>
      </c>
      <c r="AG77" s="112">
        <v>13</v>
      </c>
      <c r="AH77" s="112">
        <v>5</v>
      </c>
      <c r="AI77" s="120">
        <v>72</v>
      </c>
    </row>
    <row r="78" spans="1:35" ht="15">
      <c r="A78" s="71">
        <v>76</v>
      </c>
      <c r="B78" s="109" t="s">
        <v>167</v>
      </c>
      <c r="C78" s="109" t="s">
        <v>308</v>
      </c>
      <c r="D78" s="114">
        <v>2189</v>
      </c>
      <c r="E78" s="112">
        <v>4</v>
      </c>
      <c r="F78" s="112" t="s">
        <v>278</v>
      </c>
      <c r="G78" s="124">
        <v>29</v>
      </c>
      <c r="H78" s="124">
        <v>34</v>
      </c>
      <c r="I78" s="124">
        <v>27</v>
      </c>
      <c r="J78" s="124">
        <v>30</v>
      </c>
      <c r="K78" s="124">
        <v>26</v>
      </c>
      <c r="L78" s="125">
        <v>39</v>
      </c>
      <c r="M78" s="112">
        <v>185</v>
      </c>
      <c r="N78" s="127">
        <v>30.833333333333332</v>
      </c>
      <c r="O78" s="112">
        <v>13</v>
      </c>
      <c r="P78" s="112">
        <v>7</v>
      </c>
      <c r="Q78" s="120">
        <v>68</v>
      </c>
      <c r="R78" s="17"/>
      <c r="S78" s="71">
        <v>6</v>
      </c>
      <c r="T78" s="109" t="s">
        <v>152</v>
      </c>
      <c r="U78" s="109" t="s">
        <v>279</v>
      </c>
      <c r="V78" s="114">
        <v>1778</v>
      </c>
      <c r="W78" s="112" t="s">
        <v>278</v>
      </c>
      <c r="X78" s="112" t="s">
        <v>274</v>
      </c>
      <c r="Y78" s="124">
        <v>27</v>
      </c>
      <c r="Z78" s="124">
        <v>34</v>
      </c>
      <c r="AA78" s="124">
        <v>25</v>
      </c>
      <c r="AB78" s="124">
        <v>32</v>
      </c>
      <c r="AC78" s="125">
        <v>30</v>
      </c>
      <c r="AD78" s="125">
        <v>38</v>
      </c>
      <c r="AE78" s="112">
        <v>186</v>
      </c>
      <c r="AF78" s="127">
        <v>31</v>
      </c>
      <c r="AG78" s="112">
        <v>13</v>
      </c>
      <c r="AH78" s="112">
        <v>7</v>
      </c>
      <c r="AI78" s="120">
        <v>66</v>
      </c>
    </row>
    <row r="79" spans="1:35" ht="15">
      <c r="A79" s="71">
        <v>77</v>
      </c>
      <c r="B79" s="109" t="s">
        <v>13</v>
      </c>
      <c r="C79" s="109" t="s">
        <v>310</v>
      </c>
      <c r="D79" s="114">
        <v>2883</v>
      </c>
      <c r="E79" s="112">
        <v>2</v>
      </c>
      <c r="F79" s="112" t="s">
        <v>278</v>
      </c>
      <c r="G79" s="124">
        <v>29</v>
      </c>
      <c r="H79" s="125">
        <v>36</v>
      </c>
      <c r="I79" s="124">
        <v>27</v>
      </c>
      <c r="J79" s="123">
        <v>29</v>
      </c>
      <c r="K79" s="125">
        <v>35</v>
      </c>
      <c r="L79" s="124">
        <v>30</v>
      </c>
      <c r="M79" s="112">
        <v>186</v>
      </c>
      <c r="N79" s="127">
        <v>31</v>
      </c>
      <c r="O79" s="112">
        <v>9</v>
      </c>
      <c r="P79" s="112">
        <v>6</v>
      </c>
      <c r="Q79" s="120">
        <v>66</v>
      </c>
      <c r="R79" s="17"/>
      <c r="S79" s="71">
        <v>7</v>
      </c>
      <c r="T79" s="109" t="s">
        <v>201</v>
      </c>
      <c r="U79" s="109" t="s">
        <v>282</v>
      </c>
      <c r="V79" s="114">
        <v>2959</v>
      </c>
      <c r="W79" s="112">
        <v>2</v>
      </c>
      <c r="X79" s="112" t="s">
        <v>274</v>
      </c>
      <c r="Y79" s="125">
        <v>31</v>
      </c>
      <c r="Z79" s="124">
        <v>32</v>
      </c>
      <c r="AA79" s="125">
        <v>31</v>
      </c>
      <c r="AB79" s="124">
        <v>35</v>
      </c>
      <c r="AC79" s="125">
        <v>30</v>
      </c>
      <c r="AD79" s="123">
        <v>28</v>
      </c>
      <c r="AE79" s="112">
        <v>187</v>
      </c>
      <c r="AF79" s="127">
        <v>31.166666666666668</v>
      </c>
      <c r="AG79" s="112">
        <v>7</v>
      </c>
      <c r="AH79" s="112">
        <v>2</v>
      </c>
      <c r="AI79" s="120">
        <v>65</v>
      </c>
    </row>
    <row r="80" spans="1:35" ht="15">
      <c r="A80" s="71">
        <v>78</v>
      </c>
      <c r="B80" s="109" t="s">
        <v>312</v>
      </c>
      <c r="C80" s="109" t="s">
        <v>296</v>
      </c>
      <c r="D80" s="114">
        <v>799</v>
      </c>
      <c r="E80" s="112">
        <v>2</v>
      </c>
      <c r="F80" s="112" t="s">
        <v>278</v>
      </c>
      <c r="G80" s="124">
        <v>28</v>
      </c>
      <c r="H80" s="125">
        <v>37</v>
      </c>
      <c r="I80" s="124">
        <v>25</v>
      </c>
      <c r="J80" s="124">
        <v>34</v>
      </c>
      <c r="K80" s="124">
        <v>28</v>
      </c>
      <c r="L80" s="124">
        <v>34</v>
      </c>
      <c r="M80" s="112">
        <v>186</v>
      </c>
      <c r="N80" s="127">
        <v>31</v>
      </c>
      <c r="O80" s="112">
        <v>12</v>
      </c>
      <c r="P80" s="112">
        <v>6</v>
      </c>
      <c r="Q80" s="120">
        <v>66</v>
      </c>
      <c r="R80" s="17"/>
      <c r="S80" s="71">
        <v>8</v>
      </c>
      <c r="T80" s="109" t="s">
        <v>203</v>
      </c>
      <c r="U80" s="109" t="s">
        <v>310</v>
      </c>
      <c r="V80" s="114">
        <v>3018</v>
      </c>
      <c r="W80" s="112">
        <v>2</v>
      </c>
      <c r="X80" s="112" t="s">
        <v>274</v>
      </c>
      <c r="Y80" s="125">
        <v>33</v>
      </c>
      <c r="Z80" s="125">
        <v>36</v>
      </c>
      <c r="AA80" s="124">
        <v>27</v>
      </c>
      <c r="AB80" s="125">
        <v>36</v>
      </c>
      <c r="AC80" s="125">
        <v>30</v>
      </c>
      <c r="AD80" s="125">
        <v>37</v>
      </c>
      <c r="AE80" s="112">
        <v>199</v>
      </c>
      <c r="AF80" s="127">
        <v>33.166666666666664</v>
      </c>
      <c r="AG80" s="112">
        <v>10</v>
      </c>
      <c r="AH80" s="112">
        <v>6</v>
      </c>
      <c r="AI80" s="120">
        <v>46</v>
      </c>
    </row>
    <row r="81" spans="1:18" ht="15">
      <c r="A81" s="71">
        <v>79</v>
      </c>
      <c r="B81" s="109" t="s">
        <v>196</v>
      </c>
      <c r="C81" s="109" t="s">
        <v>328</v>
      </c>
      <c r="D81" s="114">
        <v>2874</v>
      </c>
      <c r="E81" s="112">
        <v>1</v>
      </c>
      <c r="F81" s="112" t="s">
        <v>157</v>
      </c>
      <c r="G81" s="124">
        <v>28</v>
      </c>
      <c r="H81" s="124">
        <v>33</v>
      </c>
      <c r="I81" s="124">
        <v>28</v>
      </c>
      <c r="J81" s="124">
        <v>35</v>
      </c>
      <c r="K81" s="124">
        <v>25</v>
      </c>
      <c r="L81" s="125">
        <v>37</v>
      </c>
      <c r="M81" s="112">
        <v>186</v>
      </c>
      <c r="N81" s="127">
        <v>31</v>
      </c>
      <c r="O81" s="112">
        <v>12</v>
      </c>
      <c r="P81" s="112">
        <v>7</v>
      </c>
      <c r="Q81" s="120">
        <v>66</v>
      </c>
      <c r="R81" s="17"/>
    </row>
    <row r="82" spans="1:35" ht="15">
      <c r="A82" s="71">
        <v>80</v>
      </c>
      <c r="B82" s="109" t="s">
        <v>276</v>
      </c>
      <c r="C82" s="109" t="s">
        <v>308</v>
      </c>
      <c r="D82" s="114">
        <v>1059</v>
      </c>
      <c r="E82" s="112">
        <v>2</v>
      </c>
      <c r="F82" s="112" t="s">
        <v>278</v>
      </c>
      <c r="G82" s="125">
        <v>32</v>
      </c>
      <c r="H82" s="124">
        <v>31</v>
      </c>
      <c r="I82" s="125">
        <v>30</v>
      </c>
      <c r="J82" s="125">
        <v>37</v>
      </c>
      <c r="K82" s="124">
        <v>26</v>
      </c>
      <c r="L82" s="124">
        <v>31</v>
      </c>
      <c r="M82" s="112">
        <v>187</v>
      </c>
      <c r="N82" s="127">
        <v>31.166666666666668</v>
      </c>
      <c r="O82" s="112">
        <v>11</v>
      </c>
      <c r="P82" s="112">
        <v>2</v>
      </c>
      <c r="Q82" s="120">
        <v>65</v>
      </c>
      <c r="R82" s="17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</row>
    <row r="83" spans="1:35" ht="15">
      <c r="A83" s="71">
        <v>81</v>
      </c>
      <c r="B83" s="109" t="s">
        <v>177</v>
      </c>
      <c r="C83" s="109" t="s">
        <v>290</v>
      </c>
      <c r="D83" s="114">
        <v>2502</v>
      </c>
      <c r="E83" s="112">
        <v>2</v>
      </c>
      <c r="F83" s="112" t="s">
        <v>273</v>
      </c>
      <c r="G83" s="124">
        <v>28</v>
      </c>
      <c r="H83" s="125">
        <v>37</v>
      </c>
      <c r="I83" s="124">
        <v>26</v>
      </c>
      <c r="J83" s="124">
        <v>31</v>
      </c>
      <c r="K83" s="124">
        <v>29</v>
      </c>
      <c r="L83" s="125">
        <v>36</v>
      </c>
      <c r="M83" s="112">
        <v>187</v>
      </c>
      <c r="N83" s="127">
        <v>31.166666666666668</v>
      </c>
      <c r="O83" s="112">
        <v>11</v>
      </c>
      <c r="P83" s="112">
        <v>8</v>
      </c>
      <c r="Q83" s="120">
        <v>65</v>
      </c>
      <c r="R83" s="17"/>
      <c r="S83" s="54"/>
      <c r="T83" s="60" t="s">
        <v>248</v>
      </c>
      <c r="U83" s="61"/>
      <c r="V83" s="62"/>
      <c r="W83" s="62"/>
      <c r="X83" s="62"/>
      <c r="Y83" s="62"/>
      <c r="Z83" s="62"/>
      <c r="AA83" s="62"/>
      <c r="AB83" s="62"/>
      <c r="AC83" s="62"/>
      <c r="AD83" s="62"/>
      <c r="AE83" s="55"/>
      <c r="AF83" s="55"/>
      <c r="AG83" s="55"/>
      <c r="AH83" s="55"/>
      <c r="AI83" s="57"/>
    </row>
    <row r="84" spans="1:35" ht="15">
      <c r="A84" s="71">
        <v>82</v>
      </c>
      <c r="B84" s="109" t="s">
        <v>227</v>
      </c>
      <c r="C84" s="109" t="s">
        <v>296</v>
      </c>
      <c r="D84" s="114">
        <v>3451</v>
      </c>
      <c r="E84" s="112">
        <v>2</v>
      </c>
      <c r="F84" s="112" t="s">
        <v>341</v>
      </c>
      <c r="G84" s="124">
        <v>29</v>
      </c>
      <c r="H84" s="124">
        <v>34</v>
      </c>
      <c r="I84" s="123">
        <v>23</v>
      </c>
      <c r="J84" s="124">
        <v>33</v>
      </c>
      <c r="K84" s="124">
        <v>25</v>
      </c>
      <c r="L84" s="125">
        <v>43</v>
      </c>
      <c r="M84" s="112">
        <v>187</v>
      </c>
      <c r="N84" s="127">
        <v>31.166666666666668</v>
      </c>
      <c r="O84" s="112">
        <v>20</v>
      </c>
      <c r="P84" s="112">
        <v>9</v>
      </c>
      <c r="Q84" s="120">
        <v>65</v>
      </c>
      <c r="R84" s="17"/>
      <c r="S84" s="9" t="s">
        <v>242</v>
      </c>
      <c r="T84" s="19" t="s">
        <v>254</v>
      </c>
      <c r="U84" s="9" t="s">
        <v>255</v>
      </c>
      <c r="V84" s="9" t="s">
        <v>256</v>
      </c>
      <c r="W84" s="9" t="s">
        <v>257</v>
      </c>
      <c r="X84" s="9" t="s">
        <v>236</v>
      </c>
      <c r="Y84" s="9">
        <v>1</v>
      </c>
      <c r="Z84" s="9">
        <v>2</v>
      </c>
      <c r="AA84" s="9">
        <v>3</v>
      </c>
      <c r="AB84" s="9">
        <v>4</v>
      </c>
      <c r="AC84" s="9">
        <v>5</v>
      </c>
      <c r="AD84" s="9">
        <v>6</v>
      </c>
      <c r="AE84" s="9" t="s">
        <v>237</v>
      </c>
      <c r="AF84" s="9" t="s">
        <v>258</v>
      </c>
      <c r="AG84" s="9" t="s">
        <v>238</v>
      </c>
      <c r="AH84" s="9" t="s">
        <v>239</v>
      </c>
      <c r="AI84" s="9" t="s">
        <v>240</v>
      </c>
    </row>
    <row r="85" spans="1:35" ht="15">
      <c r="A85" s="71">
        <v>83</v>
      </c>
      <c r="B85" s="109" t="s">
        <v>287</v>
      </c>
      <c r="C85" s="109" t="s">
        <v>286</v>
      </c>
      <c r="D85" s="114">
        <v>235</v>
      </c>
      <c r="E85" s="112">
        <v>1</v>
      </c>
      <c r="F85" s="112" t="s">
        <v>272</v>
      </c>
      <c r="G85" s="124">
        <v>28</v>
      </c>
      <c r="H85" s="124">
        <v>34</v>
      </c>
      <c r="I85" s="123">
        <v>23</v>
      </c>
      <c r="J85" s="125">
        <v>37</v>
      </c>
      <c r="K85" s="125">
        <v>32</v>
      </c>
      <c r="L85" s="124">
        <v>34</v>
      </c>
      <c r="M85" s="112">
        <v>188</v>
      </c>
      <c r="N85" s="127">
        <v>31.333333333333332</v>
      </c>
      <c r="O85" s="112">
        <v>14</v>
      </c>
      <c r="P85" s="112">
        <v>6</v>
      </c>
      <c r="Q85" s="120">
        <v>63</v>
      </c>
      <c r="R85" s="17"/>
      <c r="S85" s="71">
        <v>1</v>
      </c>
      <c r="T85" s="109" t="s">
        <v>219</v>
      </c>
      <c r="U85" s="109" t="s">
        <v>330</v>
      </c>
      <c r="V85" s="114">
        <v>3320</v>
      </c>
      <c r="W85" s="112" t="s">
        <v>278</v>
      </c>
      <c r="X85" s="112" t="s">
        <v>169</v>
      </c>
      <c r="Y85" s="123">
        <v>23</v>
      </c>
      <c r="Z85" s="124">
        <v>33</v>
      </c>
      <c r="AA85" s="123">
        <v>24</v>
      </c>
      <c r="AB85" s="124">
        <v>31</v>
      </c>
      <c r="AC85" s="123">
        <v>21</v>
      </c>
      <c r="AD85" s="124">
        <v>35</v>
      </c>
      <c r="AE85" s="112">
        <v>167</v>
      </c>
      <c r="AF85" s="127">
        <v>27.833333333333332</v>
      </c>
      <c r="AG85" s="112">
        <v>14</v>
      </c>
      <c r="AH85" s="112">
        <v>10</v>
      </c>
      <c r="AI85" s="120">
        <v>95</v>
      </c>
    </row>
    <row r="86" spans="1:35" ht="15">
      <c r="A86" s="71">
        <v>84</v>
      </c>
      <c r="B86" s="109" t="s">
        <v>217</v>
      </c>
      <c r="C86" s="109" t="s">
        <v>282</v>
      </c>
      <c r="D86" s="114">
        <v>3309</v>
      </c>
      <c r="E86" s="112">
        <v>3</v>
      </c>
      <c r="F86" s="112" t="s">
        <v>272</v>
      </c>
      <c r="G86" s="124">
        <v>28</v>
      </c>
      <c r="H86" s="124">
        <v>34</v>
      </c>
      <c r="I86" s="124">
        <v>28</v>
      </c>
      <c r="J86" s="125">
        <v>38</v>
      </c>
      <c r="K86" s="125">
        <v>31</v>
      </c>
      <c r="L86" s="124">
        <v>30</v>
      </c>
      <c r="M86" s="112">
        <v>189</v>
      </c>
      <c r="N86" s="127">
        <v>31.5</v>
      </c>
      <c r="O86" s="112">
        <v>10</v>
      </c>
      <c r="P86" s="112">
        <v>6</v>
      </c>
      <c r="Q86" s="120">
        <v>62</v>
      </c>
      <c r="R86" s="17"/>
      <c r="S86" s="71">
        <v>2</v>
      </c>
      <c r="T86" s="109" t="s">
        <v>216</v>
      </c>
      <c r="U86" s="109" t="s">
        <v>330</v>
      </c>
      <c r="V86" s="114">
        <v>3292</v>
      </c>
      <c r="W86" s="112" t="s">
        <v>278</v>
      </c>
      <c r="X86" s="112" t="s">
        <v>169</v>
      </c>
      <c r="Y86" s="124">
        <v>25</v>
      </c>
      <c r="Z86" s="124">
        <v>33</v>
      </c>
      <c r="AA86" s="123">
        <v>23</v>
      </c>
      <c r="AB86" s="124">
        <v>34</v>
      </c>
      <c r="AC86" s="124">
        <v>25</v>
      </c>
      <c r="AD86" s="124">
        <v>33</v>
      </c>
      <c r="AE86" s="112">
        <v>173</v>
      </c>
      <c r="AF86" s="127">
        <v>28.833333333333332</v>
      </c>
      <c r="AG86" s="112">
        <v>11</v>
      </c>
      <c r="AH86" s="112">
        <v>8</v>
      </c>
      <c r="AI86" s="120">
        <v>86</v>
      </c>
    </row>
    <row r="87" spans="1:35" ht="15">
      <c r="A87" s="71">
        <v>85</v>
      </c>
      <c r="B87" s="109" t="s">
        <v>189</v>
      </c>
      <c r="C87" s="109" t="s">
        <v>310</v>
      </c>
      <c r="D87" s="114">
        <v>2817</v>
      </c>
      <c r="E87" s="112">
        <v>2</v>
      </c>
      <c r="F87" s="112" t="s">
        <v>273</v>
      </c>
      <c r="G87" s="123">
        <v>24</v>
      </c>
      <c r="H87" s="124">
        <v>30</v>
      </c>
      <c r="I87" s="124">
        <v>26</v>
      </c>
      <c r="J87" s="125">
        <v>41</v>
      </c>
      <c r="K87" s="125">
        <v>35</v>
      </c>
      <c r="L87" s="124">
        <v>34</v>
      </c>
      <c r="M87" s="112">
        <v>190</v>
      </c>
      <c r="N87" s="127">
        <v>31.666666666666668</v>
      </c>
      <c r="O87" s="112">
        <v>17</v>
      </c>
      <c r="P87" s="112">
        <v>9</v>
      </c>
      <c r="Q87" s="120">
        <v>60</v>
      </c>
      <c r="R87" s="17"/>
      <c r="S87" s="71">
        <v>3</v>
      </c>
      <c r="T87" s="109" t="s">
        <v>221</v>
      </c>
      <c r="U87" s="109" t="s">
        <v>291</v>
      </c>
      <c r="V87" s="114">
        <v>3351</v>
      </c>
      <c r="W87" s="112">
        <v>1</v>
      </c>
      <c r="X87" s="112" t="s">
        <v>169</v>
      </c>
      <c r="Y87" s="125">
        <v>31</v>
      </c>
      <c r="Z87" s="125">
        <v>39</v>
      </c>
      <c r="AA87" s="123">
        <v>23</v>
      </c>
      <c r="AB87" s="124">
        <v>30</v>
      </c>
      <c r="AC87" s="124">
        <v>27</v>
      </c>
      <c r="AD87" s="125">
        <v>38</v>
      </c>
      <c r="AE87" s="112">
        <v>188</v>
      </c>
      <c r="AF87" s="127">
        <v>31.333333333333332</v>
      </c>
      <c r="AG87" s="112">
        <v>16</v>
      </c>
      <c r="AH87" s="112">
        <v>11</v>
      </c>
      <c r="AI87" s="120">
        <v>63</v>
      </c>
    </row>
    <row r="88" spans="1:18" ht="15">
      <c r="A88" s="71">
        <v>86</v>
      </c>
      <c r="B88" s="109" t="s">
        <v>191</v>
      </c>
      <c r="C88" s="109" t="s">
        <v>310</v>
      </c>
      <c r="D88" s="114">
        <v>2832</v>
      </c>
      <c r="E88" s="112">
        <v>3</v>
      </c>
      <c r="F88" s="112" t="s">
        <v>273</v>
      </c>
      <c r="G88" s="125">
        <v>34</v>
      </c>
      <c r="H88" s="125">
        <v>36</v>
      </c>
      <c r="I88" s="124">
        <v>28</v>
      </c>
      <c r="J88" s="124">
        <v>31</v>
      </c>
      <c r="K88" s="124">
        <v>26</v>
      </c>
      <c r="L88" s="125">
        <v>36</v>
      </c>
      <c r="M88" s="112">
        <v>191</v>
      </c>
      <c r="N88" s="127">
        <v>31.833333333333332</v>
      </c>
      <c r="O88" s="112">
        <v>10</v>
      </c>
      <c r="P88" s="112">
        <v>8</v>
      </c>
      <c r="Q88" s="120">
        <v>59</v>
      </c>
      <c r="R88" s="17"/>
    </row>
    <row r="89" spans="1:35" ht="15">
      <c r="A89" s="71">
        <v>87</v>
      </c>
      <c r="B89" s="109" t="s">
        <v>338</v>
      </c>
      <c r="C89" s="109" t="s">
        <v>286</v>
      </c>
      <c r="D89" s="114">
        <v>1416</v>
      </c>
      <c r="E89" s="112">
        <v>2</v>
      </c>
      <c r="F89" s="112" t="s">
        <v>278</v>
      </c>
      <c r="G89" s="124">
        <v>29</v>
      </c>
      <c r="H89" s="124">
        <v>33</v>
      </c>
      <c r="I89" s="125">
        <v>32</v>
      </c>
      <c r="J89" s="125">
        <v>38</v>
      </c>
      <c r="K89" s="124">
        <v>27</v>
      </c>
      <c r="L89" s="124">
        <v>32</v>
      </c>
      <c r="M89" s="112">
        <v>191</v>
      </c>
      <c r="N89" s="127">
        <v>31.833333333333332</v>
      </c>
      <c r="O89" s="112">
        <v>11</v>
      </c>
      <c r="P89" s="112">
        <v>4</v>
      </c>
      <c r="Q89" s="120">
        <v>59</v>
      </c>
      <c r="R89" s="17"/>
      <c r="S89" s="99"/>
      <c r="T89" s="100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102"/>
    </row>
    <row r="90" spans="1:35" ht="15">
      <c r="A90" s="71">
        <v>88</v>
      </c>
      <c r="B90" s="109" t="s">
        <v>323</v>
      </c>
      <c r="C90" s="109" t="s">
        <v>281</v>
      </c>
      <c r="D90" s="114">
        <v>1099</v>
      </c>
      <c r="E90" s="112">
        <v>2</v>
      </c>
      <c r="F90" s="112" t="s">
        <v>273</v>
      </c>
      <c r="G90" s="125">
        <v>30</v>
      </c>
      <c r="H90" s="125">
        <v>36</v>
      </c>
      <c r="I90" s="124">
        <v>27</v>
      </c>
      <c r="J90" s="124">
        <v>34</v>
      </c>
      <c r="K90" s="125">
        <v>32</v>
      </c>
      <c r="L90" s="124">
        <v>33</v>
      </c>
      <c r="M90" s="112">
        <v>192</v>
      </c>
      <c r="N90" s="127">
        <v>32</v>
      </c>
      <c r="O90" s="112">
        <v>9</v>
      </c>
      <c r="P90" s="112">
        <v>4</v>
      </c>
      <c r="Q90" s="120">
        <v>57</v>
      </c>
      <c r="R90" s="17"/>
      <c r="S90" s="54"/>
      <c r="T90" s="58" t="s">
        <v>250</v>
      </c>
      <c r="U90" s="59"/>
      <c r="V90" s="56"/>
      <c r="W90" s="56"/>
      <c r="X90" s="56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7"/>
    </row>
    <row r="91" spans="1:35" ht="15">
      <c r="A91" s="71">
        <v>89</v>
      </c>
      <c r="B91" s="109" t="s">
        <v>178</v>
      </c>
      <c r="C91" s="109" t="s">
        <v>302</v>
      </c>
      <c r="D91" s="114">
        <v>2567</v>
      </c>
      <c r="E91" s="112">
        <v>1</v>
      </c>
      <c r="F91" s="112" t="s">
        <v>272</v>
      </c>
      <c r="G91" s="125">
        <v>32</v>
      </c>
      <c r="H91" s="125">
        <v>37</v>
      </c>
      <c r="I91" s="125">
        <v>34</v>
      </c>
      <c r="J91" s="124">
        <v>33</v>
      </c>
      <c r="K91" s="123">
        <v>24</v>
      </c>
      <c r="L91" s="124">
        <v>32</v>
      </c>
      <c r="M91" s="112">
        <v>192</v>
      </c>
      <c r="N91" s="127">
        <v>32</v>
      </c>
      <c r="O91" s="112">
        <v>13</v>
      </c>
      <c r="P91" s="112">
        <v>2</v>
      </c>
      <c r="Q91" s="120">
        <v>57</v>
      </c>
      <c r="R91" s="17"/>
      <c r="S91" s="9" t="s">
        <v>242</v>
      </c>
      <c r="T91" s="19" t="s">
        <v>254</v>
      </c>
      <c r="U91" s="9" t="s">
        <v>255</v>
      </c>
      <c r="V91" s="9" t="s">
        <v>256</v>
      </c>
      <c r="W91" s="9" t="s">
        <v>257</v>
      </c>
      <c r="X91" s="9" t="s">
        <v>236</v>
      </c>
      <c r="Y91" s="9">
        <v>1</v>
      </c>
      <c r="Z91" s="9">
        <v>2</v>
      </c>
      <c r="AA91" s="9">
        <v>3</v>
      </c>
      <c r="AB91" s="9">
        <v>4</v>
      </c>
      <c r="AC91" s="9">
        <v>5</v>
      </c>
      <c r="AD91" s="9">
        <v>6</v>
      </c>
      <c r="AE91" s="9" t="s">
        <v>237</v>
      </c>
      <c r="AF91" s="9" t="s">
        <v>258</v>
      </c>
      <c r="AG91" s="9" t="s">
        <v>238</v>
      </c>
      <c r="AH91" s="9" t="s">
        <v>239</v>
      </c>
      <c r="AI91" s="9" t="s">
        <v>240</v>
      </c>
    </row>
    <row r="92" spans="1:35" ht="15">
      <c r="A92" s="71">
        <v>90</v>
      </c>
      <c r="B92" s="109" t="s">
        <v>200</v>
      </c>
      <c r="C92" s="109" t="s">
        <v>336</v>
      </c>
      <c r="D92" s="114">
        <v>2937</v>
      </c>
      <c r="E92" s="112">
        <v>2</v>
      </c>
      <c r="F92" s="112" t="s">
        <v>273</v>
      </c>
      <c r="G92" s="124">
        <v>29</v>
      </c>
      <c r="H92" s="124">
        <v>33</v>
      </c>
      <c r="I92" s="124">
        <v>29</v>
      </c>
      <c r="J92" s="124">
        <v>35</v>
      </c>
      <c r="K92" s="125">
        <v>33</v>
      </c>
      <c r="L92" s="125">
        <v>37</v>
      </c>
      <c r="M92" s="112">
        <v>196</v>
      </c>
      <c r="N92" s="127">
        <v>32.666666666666664</v>
      </c>
      <c r="O92" s="112">
        <v>8</v>
      </c>
      <c r="P92" s="112">
        <v>6</v>
      </c>
      <c r="Q92" s="120">
        <v>51</v>
      </c>
      <c r="R92" s="17"/>
      <c r="S92" s="71">
        <v>1</v>
      </c>
      <c r="T92" s="109" t="s">
        <v>210</v>
      </c>
      <c r="U92" s="109" t="s">
        <v>330</v>
      </c>
      <c r="V92" s="114">
        <v>3082</v>
      </c>
      <c r="W92" s="112">
        <v>1</v>
      </c>
      <c r="X92" s="112" t="s">
        <v>170</v>
      </c>
      <c r="Y92" s="125">
        <v>34</v>
      </c>
      <c r="Z92" s="124">
        <v>34</v>
      </c>
      <c r="AA92" s="125">
        <v>31</v>
      </c>
      <c r="AB92" s="124">
        <v>30</v>
      </c>
      <c r="AC92" s="125">
        <v>33</v>
      </c>
      <c r="AD92" s="125">
        <v>37</v>
      </c>
      <c r="AE92" s="112">
        <v>199</v>
      </c>
      <c r="AF92" s="127">
        <v>33.166666666666664</v>
      </c>
      <c r="AG92" s="112">
        <v>7</v>
      </c>
      <c r="AH92" s="112">
        <v>3</v>
      </c>
      <c r="AI92" s="120">
        <v>46</v>
      </c>
    </row>
    <row r="93" spans="1:35" ht="15">
      <c r="A93" s="71">
        <v>91</v>
      </c>
      <c r="B93" s="109" t="s">
        <v>0</v>
      </c>
      <c r="C93" s="109" t="s">
        <v>296</v>
      </c>
      <c r="D93" s="114">
        <v>3503</v>
      </c>
      <c r="E93" s="112">
        <v>3</v>
      </c>
      <c r="F93" s="112" t="s">
        <v>272</v>
      </c>
      <c r="G93" s="124">
        <v>29</v>
      </c>
      <c r="H93" s="124">
        <v>34</v>
      </c>
      <c r="I93" s="124">
        <v>27</v>
      </c>
      <c r="J93" s="124">
        <v>35</v>
      </c>
      <c r="K93" s="125">
        <v>36</v>
      </c>
      <c r="L93" s="124">
        <v>35</v>
      </c>
      <c r="M93" s="112">
        <v>196</v>
      </c>
      <c r="N93" s="127">
        <v>32.666666666666664</v>
      </c>
      <c r="O93" s="112">
        <v>9</v>
      </c>
      <c r="P93" s="112">
        <v>6</v>
      </c>
      <c r="Q93" s="120">
        <v>51</v>
      </c>
      <c r="R93" s="17"/>
      <c r="S93" s="71">
        <v>2</v>
      </c>
      <c r="T93" s="109" t="s">
        <v>12</v>
      </c>
      <c r="U93" s="109" t="s">
        <v>330</v>
      </c>
      <c r="V93" s="114">
        <v>3553</v>
      </c>
      <c r="W93" s="112" t="s">
        <v>271</v>
      </c>
      <c r="X93" s="112" t="s">
        <v>170</v>
      </c>
      <c r="Y93" s="125">
        <v>35</v>
      </c>
      <c r="Z93" s="125">
        <v>45</v>
      </c>
      <c r="AA93" s="125">
        <v>33</v>
      </c>
      <c r="AB93" s="125">
        <v>39</v>
      </c>
      <c r="AC93" s="125">
        <v>40</v>
      </c>
      <c r="AD93" s="125">
        <v>38</v>
      </c>
      <c r="AE93" s="112">
        <v>230</v>
      </c>
      <c r="AF93" s="127">
        <v>38.333333333333336</v>
      </c>
      <c r="AG93" s="112">
        <v>12</v>
      </c>
      <c r="AH93" s="112">
        <v>5</v>
      </c>
      <c r="AI93" s="120">
        <v>0</v>
      </c>
    </row>
    <row r="94" spans="1:35" ht="15">
      <c r="A94" s="71">
        <v>92</v>
      </c>
      <c r="B94" s="109" t="s">
        <v>161</v>
      </c>
      <c r="C94" s="109" t="s">
        <v>326</v>
      </c>
      <c r="D94" s="114">
        <v>2086</v>
      </c>
      <c r="E94" s="112">
        <v>3</v>
      </c>
      <c r="F94" s="112" t="s">
        <v>273</v>
      </c>
      <c r="G94" s="124">
        <v>28</v>
      </c>
      <c r="H94" s="124">
        <v>32</v>
      </c>
      <c r="I94" s="124">
        <v>28</v>
      </c>
      <c r="J94" s="124">
        <v>30</v>
      </c>
      <c r="K94" s="125">
        <v>42</v>
      </c>
      <c r="L94" s="125">
        <v>38</v>
      </c>
      <c r="M94" s="112">
        <v>198</v>
      </c>
      <c r="N94" s="127">
        <v>33</v>
      </c>
      <c r="O94" s="112">
        <v>14</v>
      </c>
      <c r="P94" s="112">
        <v>10</v>
      </c>
      <c r="Q94" s="120">
        <v>48</v>
      </c>
      <c r="R94" s="17"/>
      <c r="S94" s="71" t="s">
        <v>22</v>
      </c>
      <c r="T94" s="109" t="s">
        <v>5</v>
      </c>
      <c r="U94" s="109" t="s">
        <v>291</v>
      </c>
      <c r="V94" s="114">
        <v>3533</v>
      </c>
      <c r="W94" s="112" t="s">
        <v>271</v>
      </c>
      <c r="X94" s="112" t="s">
        <v>170</v>
      </c>
      <c r="Y94" s="125">
        <v>40</v>
      </c>
      <c r="Z94" s="125">
        <v>41</v>
      </c>
      <c r="AA94" s="125">
        <v>58</v>
      </c>
      <c r="AB94" s="125">
        <v>103</v>
      </c>
      <c r="AC94" s="125">
        <v>126</v>
      </c>
      <c r="AD94" s="125">
        <v>126</v>
      </c>
      <c r="AE94" s="112">
        <v>494</v>
      </c>
      <c r="AF94" s="127">
        <v>82.33333333333333</v>
      </c>
      <c r="AG94" s="112">
        <v>86</v>
      </c>
      <c r="AH94" s="112">
        <v>85</v>
      </c>
      <c r="AI94" s="120">
        <v>0</v>
      </c>
    </row>
    <row r="95" spans="1:35" ht="15">
      <c r="A95" s="71">
        <v>93</v>
      </c>
      <c r="B95" s="109" t="s">
        <v>176</v>
      </c>
      <c r="C95" s="109" t="s">
        <v>288</v>
      </c>
      <c r="D95" s="114">
        <v>2472</v>
      </c>
      <c r="E95" s="112">
        <v>2</v>
      </c>
      <c r="F95" s="112" t="s">
        <v>272</v>
      </c>
      <c r="G95" s="125">
        <v>33</v>
      </c>
      <c r="H95" s="124">
        <v>34</v>
      </c>
      <c r="I95" s="125">
        <v>33</v>
      </c>
      <c r="J95" s="125">
        <v>38</v>
      </c>
      <c r="K95" s="124">
        <v>27</v>
      </c>
      <c r="L95" s="124">
        <v>34</v>
      </c>
      <c r="M95" s="112">
        <v>199</v>
      </c>
      <c r="N95" s="127">
        <v>33.166666666666664</v>
      </c>
      <c r="O95" s="112">
        <v>11</v>
      </c>
      <c r="P95" s="112">
        <v>1</v>
      </c>
      <c r="Q95" s="120">
        <v>46</v>
      </c>
      <c r="R95" s="17"/>
      <c r="T95"/>
      <c r="AI95"/>
    </row>
    <row r="96" spans="1:35" ht="15">
      <c r="A96" s="71">
        <v>94</v>
      </c>
      <c r="B96" s="109" t="s">
        <v>340</v>
      </c>
      <c r="C96" s="109" t="s">
        <v>291</v>
      </c>
      <c r="D96" s="114">
        <v>1510</v>
      </c>
      <c r="E96" s="112">
        <v>2</v>
      </c>
      <c r="F96" s="112" t="s">
        <v>278</v>
      </c>
      <c r="G96" s="125">
        <v>33</v>
      </c>
      <c r="H96" s="125">
        <v>40</v>
      </c>
      <c r="I96" s="124">
        <v>29</v>
      </c>
      <c r="J96" s="124">
        <v>35</v>
      </c>
      <c r="K96" s="124">
        <v>28</v>
      </c>
      <c r="L96" s="124">
        <v>34</v>
      </c>
      <c r="M96" s="112">
        <v>199</v>
      </c>
      <c r="N96" s="127">
        <v>33.166666666666664</v>
      </c>
      <c r="O96" s="112">
        <v>12</v>
      </c>
      <c r="P96" s="112">
        <v>6</v>
      </c>
      <c r="Q96" s="120">
        <v>46</v>
      </c>
      <c r="R96" s="17"/>
      <c r="T96"/>
      <c r="AI96"/>
    </row>
    <row r="97" spans="1:35" ht="15">
      <c r="A97" s="71">
        <v>95</v>
      </c>
      <c r="B97" s="109" t="s">
        <v>186</v>
      </c>
      <c r="C97" s="109" t="s">
        <v>181</v>
      </c>
      <c r="D97" s="114">
        <v>2744</v>
      </c>
      <c r="E97" s="112">
        <v>2</v>
      </c>
      <c r="F97" s="112" t="s">
        <v>272</v>
      </c>
      <c r="G97" s="125">
        <v>32</v>
      </c>
      <c r="H97" s="123">
        <v>29</v>
      </c>
      <c r="I97" s="125">
        <v>34</v>
      </c>
      <c r="J97" s="125">
        <v>38</v>
      </c>
      <c r="K97" s="125">
        <v>35</v>
      </c>
      <c r="L97" s="125">
        <v>37</v>
      </c>
      <c r="M97" s="112">
        <v>205</v>
      </c>
      <c r="N97" s="127">
        <v>34.166666666666664</v>
      </c>
      <c r="O97" s="112">
        <v>9</v>
      </c>
      <c r="P97" s="112">
        <v>5</v>
      </c>
      <c r="Q97" s="120">
        <v>37</v>
      </c>
      <c r="R97" s="17"/>
      <c r="T97"/>
      <c r="AI97"/>
    </row>
    <row r="98" spans="1:35" ht="15">
      <c r="A98" s="71">
        <v>96</v>
      </c>
      <c r="B98" s="109" t="s">
        <v>225</v>
      </c>
      <c r="C98" s="109" t="s">
        <v>296</v>
      </c>
      <c r="D98" s="114">
        <v>3408</v>
      </c>
      <c r="E98" s="112">
        <v>3</v>
      </c>
      <c r="F98" s="112" t="s">
        <v>341</v>
      </c>
      <c r="G98" s="125">
        <v>32</v>
      </c>
      <c r="H98" s="125">
        <v>40</v>
      </c>
      <c r="I98" s="125">
        <v>33</v>
      </c>
      <c r="J98" s="125">
        <v>36</v>
      </c>
      <c r="K98" s="125">
        <v>31</v>
      </c>
      <c r="L98" s="124">
        <v>34</v>
      </c>
      <c r="M98" s="112">
        <v>206</v>
      </c>
      <c r="N98" s="127">
        <v>34.333333333333336</v>
      </c>
      <c r="O98" s="112">
        <v>9</v>
      </c>
      <c r="P98" s="112">
        <v>4</v>
      </c>
      <c r="Q98" s="120">
        <v>36</v>
      </c>
      <c r="R98" s="17"/>
      <c r="T98"/>
      <c r="AI98"/>
    </row>
    <row r="99" spans="1:35" ht="15">
      <c r="A99" s="71">
        <v>97</v>
      </c>
      <c r="B99" s="109" t="s">
        <v>329</v>
      </c>
      <c r="C99" s="109" t="s">
        <v>330</v>
      </c>
      <c r="D99" s="114">
        <v>1239</v>
      </c>
      <c r="E99" s="112">
        <v>3</v>
      </c>
      <c r="F99" s="112" t="s">
        <v>278</v>
      </c>
      <c r="G99" s="125">
        <v>32</v>
      </c>
      <c r="H99" s="125">
        <v>37</v>
      </c>
      <c r="I99" s="124">
        <v>28</v>
      </c>
      <c r="J99" s="125">
        <v>41</v>
      </c>
      <c r="K99" s="125">
        <v>32</v>
      </c>
      <c r="L99" s="125">
        <v>36</v>
      </c>
      <c r="M99" s="112">
        <v>206</v>
      </c>
      <c r="N99" s="127">
        <v>34.333333333333336</v>
      </c>
      <c r="O99" s="112">
        <v>13</v>
      </c>
      <c r="P99" s="112">
        <v>5</v>
      </c>
      <c r="Q99" s="120">
        <v>36</v>
      </c>
      <c r="R99" s="17"/>
      <c r="T99"/>
      <c r="AI99"/>
    </row>
    <row r="100" spans="1:35" ht="15">
      <c r="A100" s="71">
        <v>98</v>
      </c>
      <c r="B100" s="109" t="s">
        <v>343</v>
      </c>
      <c r="C100" s="109" t="s">
        <v>4</v>
      </c>
      <c r="D100" s="114">
        <v>1650</v>
      </c>
      <c r="E100" s="112">
        <v>5</v>
      </c>
      <c r="F100" s="112" t="s">
        <v>273</v>
      </c>
      <c r="G100" s="125">
        <v>30</v>
      </c>
      <c r="H100" s="125">
        <v>38</v>
      </c>
      <c r="I100" s="125">
        <v>35</v>
      </c>
      <c r="J100" s="124">
        <v>33</v>
      </c>
      <c r="K100" s="125">
        <v>31</v>
      </c>
      <c r="L100" s="125">
        <v>40</v>
      </c>
      <c r="M100" s="112">
        <v>207</v>
      </c>
      <c r="N100" s="127">
        <v>34.5</v>
      </c>
      <c r="O100" s="112">
        <v>10</v>
      </c>
      <c r="P100" s="112">
        <v>7</v>
      </c>
      <c r="Q100" s="120">
        <v>34</v>
      </c>
      <c r="R100" s="17"/>
      <c r="T100"/>
      <c r="AI100"/>
    </row>
    <row r="101" spans="1:35" ht="15">
      <c r="A101" s="71">
        <v>99</v>
      </c>
      <c r="B101" s="109" t="s">
        <v>226</v>
      </c>
      <c r="C101" s="109" t="s">
        <v>296</v>
      </c>
      <c r="D101" s="114">
        <v>3450</v>
      </c>
      <c r="E101" s="112">
        <v>2</v>
      </c>
      <c r="F101" s="112" t="s">
        <v>341</v>
      </c>
      <c r="G101" s="125">
        <v>35</v>
      </c>
      <c r="H101" s="124">
        <v>32</v>
      </c>
      <c r="I101" s="125">
        <v>38</v>
      </c>
      <c r="J101" s="125">
        <v>36</v>
      </c>
      <c r="K101" s="125">
        <v>39</v>
      </c>
      <c r="L101" s="124">
        <v>30</v>
      </c>
      <c r="M101" s="112">
        <v>210</v>
      </c>
      <c r="N101" s="127">
        <v>35</v>
      </c>
      <c r="O101" s="112">
        <v>9</v>
      </c>
      <c r="P101" s="112">
        <v>6</v>
      </c>
      <c r="Q101" s="120">
        <v>30</v>
      </c>
      <c r="R101" s="17"/>
      <c r="T101"/>
      <c r="AI101"/>
    </row>
    <row r="102" spans="1:35" ht="15">
      <c r="A102" s="71">
        <v>100</v>
      </c>
      <c r="B102" s="109" t="s">
        <v>1</v>
      </c>
      <c r="C102" s="109" t="s">
        <v>308</v>
      </c>
      <c r="D102" s="114">
        <v>3515</v>
      </c>
      <c r="E102" s="112">
        <v>3</v>
      </c>
      <c r="F102" s="112" t="s">
        <v>273</v>
      </c>
      <c r="G102" s="125">
        <v>35</v>
      </c>
      <c r="H102" s="125">
        <v>40</v>
      </c>
      <c r="I102" s="124">
        <v>28</v>
      </c>
      <c r="J102" s="125">
        <v>38</v>
      </c>
      <c r="K102" s="125">
        <v>34</v>
      </c>
      <c r="L102" s="124">
        <v>35</v>
      </c>
      <c r="M102" s="112">
        <v>210</v>
      </c>
      <c r="N102" s="127">
        <v>35</v>
      </c>
      <c r="O102" s="112">
        <v>12</v>
      </c>
      <c r="P102" s="112">
        <v>4</v>
      </c>
      <c r="Q102" s="120">
        <v>30</v>
      </c>
      <c r="R102" s="17"/>
      <c r="T102"/>
      <c r="AI102"/>
    </row>
    <row r="103" spans="1:35" ht="15">
      <c r="A103" s="71">
        <v>101</v>
      </c>
      <c r="B103" s="109" t="s">
        <v>332</v>
      </c>
      <c r="C103" s="109" t="s">
        <v>330</v>
      </c>
      <c r="D103" s="114">
        <v>1242</v>
      </c>
      <c r="E103" s="112">
        <v>3</v>
      </c>
      <c r="F103" s="112" t="s">
        <v>272</v>
      </c>
      <c r="G103" s="125">
        <v>39</v>
      </c>
      <c r="H103" s="125">
        <v>44</v>
      </c>
      <c r="I103" s="124">
        <v>28</v>
      </c>
      <c r="J103" s="125">
        <v>36</v>
      </c>
      <c r="K103" s="125">
        <v>30</v>
      </c>
      <c r="L103" s="124">
        <v>33</v>
      </c>
      <c r="M103" s="112">
        <v>210</v>
      </c>
      <c r="N103" s="127">
        <v>35</v>
      </c>
      <c r="O103" s="112">
        <v>16</v>
      </c>
      <c r="P103" s="112">
        <v>9</v>
      </c>
      <c r="Q103" s="120">
        <v>30</v>
      </c>
      <c r="R103" s="17"/>
      <c r="T103"/>
      <c r="AI103"/>
    </row>
    <row r="104" spans="1:35" ht="15">
      <c r="A104" s="71">
        <v>102</v>
      </c>
      <c r="B104" s="109" t="s">
        <v>301</v>
      </c>
      <c r="C104" s="109" t="s">
        <v>330</v>
      </c>
      <c r="D104" s="114">
        <v>563</v>
      </c>
      <c r="E104" s="112">
        <v>1</v>
      </c>
      <c r="F104" s="112" t="s">
        <v>272</v>
      </c>
      <c r="G104" s="125">
        <v>31</v>
      </c>
      <c r="H104" s="125">
        <v>42</v>
      </c>
      <c r="I104" s="124">
        <v>28</v>
      </c>
      <c r="J104" s="125">
        <v>36</v>
      </c>
      <c r="K104" s="124">
        <v>27</v>
      </c>
      <c r="L104" s="125">
        <v>46</v>
      </c>
      <c r="M104" s="112">
        <v>210</v>
      </c>
      <c r="N104" s="127">
        <v>35</v>
      </c>
      <c r="O104" s="112">
        <v>19</v>
      </c>
      <c r="P104" s="112">
        <v>14</v>
      </c>
      <c r="Q104" s="120">
        <v>30</v>
      </c>
      <c r="R104" s="17"/>
      <c r="T104"/>
      <c r="AI104"/>
    </row>
    <row r="105" spans="1:35" ht="15">
      <c r="A105" s="71">
        <v>103</v>
      </c>
      <c r="B105" s="109" t="s">
        <v>172</v>
      </c>
      <c r="C105" s="109" t="s">
        <v>302</v>
      </c>
      <c r="D105" s="114">
        <v>2374</v>
      </c>
      <c r="E105" s="112">
        <v>2</v>
      </c>
      <c r="F105" s="112" t="s">
        <v>272</v>
      </c>
      <c r="G105" s="124">
        <v>29</v>
      </c>
      <c r="H105" s="125">
        <v>43</v>
      </c>
      <c r="I105" s="125">
        <v>31</v>
      </c>
      <c r="J105" s="125">
        <v>39</v>
      </c>
      <c r="K105" s="124">
        <v>28</v>
      </c>
      <c r="L105" s="125">
        <v>43</v>
      </c>
      <c r="M105" s="112">
        <v>213</v>
      </c>
      <c r="N105" s="127">
        <v>35.5</v>
      </c>
      <c r="O105" s="112">
        <v>15</v>
      </c>
      <c r="P105" s="112">
        <v>14</v>
      </c>
      <c r="Q105" s="120">
        <v>25</v>
      </c>
      <c r="R105" s="18"/>
      <c r="T105"/>
      <c r="AI105"/>
    </row>
    <row r="106" spans="1:35" ht="15">
      <c r="A106" s="71"/>
      <c r="B106" s="109"/>
      <c r="C106" s="109"/>
      <c r="D106"/>
      <c r="E106"/>
      <c r="F106"/>
      <c r="Q106"/>
      <c r="R106" s="18"/>
      <c r="T106"/>
      <c r="AI106"/>
    </row>
    <row r="107" spans="2:35" ht="15">
      <c r="B107"/>
      <c r="D107"/>
      <c r="E107"/>
      <c r="F107"/>
      <c r="Q107"/>
      <c r="R107" s="18"/>
      <c r="T107"/>
      <c r="AI107"/>
    </row>
    <row r="108" spans="1:18" ht="15">
      <c r="A108" s="128"/>
      <c r="B108" s="129" t="s">
        <v>241</v>
      </c>
      <c r="C108" s="130"/>
      <c r="D108" s="131"/>
      <c r="E108" s="131"/>
      <c r="F108" s="131"/>
      <c r="G108" s="131"/>
      <c r="H108" s="131"/>
      <c r="I108" s="131"/>
      <c r="J108" s="131"/>
      <c r="K108" s="131"/>
      <c r="L108" s="131"/>
      <c r="M108" s="132"/>
      <c r="N108" s="132"/>
      <c r="O108" s="132"/>
      <c r="P108" s="132"/>
      <c r="Q108" s="133"/>
      <c r="R108" s="18"/>
    </row>
    <row r="109" spans="1:18" s="18" customFormat="1" ht="15">
      <c r="A109" s="9" t="s">
        <v>242</v>
      </c>
      <c r="B109" s="19" t="s">
        <v>254</v>
      </c>
      <c r="C109" s="9" t="s">
        <v>255</v>
      </c>
      <c r="D109" s="9" t="s">
        <v>256</v>
      </c>
      <c r="E109" s="9" t="s">
        <v>257</v>
      </c>
      <c r="F109" s="9" t="s">
        <v>236</v>
      </c>
      <c r="G109" s="9">
        <v>1</v>
      </c>
      <c r="H109" s="9">
        <v>2</v>
      </c>
      <c r="I109" s="9">
        <v>3</v>
      </c>
      <c r="J109" s="9">
        <v>4</v>
      </c>
      <c r="K109" s="9">
        <v>5</v>
      </c>
      <c r="L109" s="9">
        <v>6</v>
      </c>
      <c r="M109" s="9" t="s">
        <v>237</v>
      </c>
      <c r="N109" s="9" t="s">
        <v>258</v>
      </c>
      <c r="O109" s="9" t="s">
        <v>238</v>
      </c>
      <c r="P109" s="9" t="s">
        <v>239</v>
      </c>
      <c r="Q109" s="9" t="s">
        <v>240</v>
      </c>
      <c r="R109" s="63"/>
    </row>
    <row r="110" spans="1:18" ht="15">
      <c r="A110" s="71">
        <v>1</v>
      </c>
      <c r="B110" s="72" t="s">
        <v>342</v>
      </c>
      <c r="C110" s="72" t="s">
        <v>281</v>
      </c>
      <c r="D110" s="77">
        <v>1621</v>
      </c>
      <c r="E110" s="70">
        <v>1</v>
      </c>
      <c r="F110" s="70" t="s">
        <v>278</v>
      </c>
      <c r="G110" s="121">
        <v>21</v>
      </c>
      <c r="H110" s="122">
        <v>31</v>
      </c>
      <c r="I110" s="123">
        <v>20</v>
      </c>
      <c r="J110" s="121">
        <v>29</v>
      </c>
      <c r="K110" s="123">
        <v>20</v>
      </c>
      <c r="L110" s="122">
        <v>31</v>
      </c>
      <c r="M110" s="104">
        <v>152</v>
      </c>
      <c r="N110" s="74">
        <v>25.333333333333332</v>
      </c>
      <c r="O110" s="73">
        <v>11</v>
      </c>
      <c r="P110" s="73">
        <v>11</v>
      </c>
      <c r="Q110" s="119">
        <v>118</v>
      </c>
      <c r="R110" s="17"/>
    </row>
    <row r="111" spans="1:18" ht="15">
      <c r="A111" s="71">
        <v>2</v>
      </c>
      <c r="B111" s="72" t="s">
        <v>160</v>
      </c>
      <c r="C111" s="72" t="s">
        <v>310</v>
      </c>
      <c r="D111" s="77">
        <v>2076</v>
      </c>
      <c r="E111" s="70" t="s">
        <v>278</v>
      </c>
      <c r="F111" s="70" t="s">
        <v>278</v>
      </c>
      <c r="G111" s="121">
        <v>21</v>
      </c>
      <c r="H111" s="121">
        <v>28</v>
      </c>
      <c r="I111" s="123">
        <v>24</v>
      </c>
      <c r="J111" s="121">
        <v>29</v>
      </c>
      <c r="K111" s="123">
        <v>21</v>
      </c>
      <c r="L111" s="122">
        <v>32</v>
      </c>
      <c r="M111" s="104">
        <v>155</v>
      </c>
      <c r="N111" s="74">
        <v>25.833333333333332</v>
      </c>
      <c r="O111" s="73">
        <v>11</v>
      </c>
      <c r="P111" s="73">
        <v>8</v>
      </c>
      <c r="Q111" s="119">
        <v>113</v>
      </c>
      <c r="R111" t="s">
        <v>21</v>
      </c>
    </row>
    <row r="112" spans="1:18" ht="15">
      <c r="A112" s="71">
        <v>3</v>
      </c>
      <c r="B112" s="72" t="s">
        <v>334</v>
      </c>
      <c r="C112" s="72" t="s">
        <v>310</v>
      </c>
      <c r="D112" s="77">
        <v>1301</v>
      </c>
      <c r="E112" s="70">
        <v>1</v>
      </c>
      <c r="F112" s="70" t="s">
        <v>278</v>
      </c>
      <c r="G112" s="122">
        <v>26</v>
      </c>
      <c r="H112" s="121">
        <v>27</v>
      </c>
      <c r="I112" s="123">
        <v>21</v>
      </c>
      <c r="J112" s="121">
        <v>27</v>
      </c>
      <c r="K112" s="122">
        <v>26</v>
      </c>
      <c r="L112" s="121">
        <v>28</v>
      </c>
      <c r="M112" s="104">
        <v>155</v>
      </c>
      <c r="N112" s="74">
        <v>25.833333333333332</v>
      </c>
      <c r="O112" s="73">
        <v>7</v>
      </c>
      <c r="P112" s="73">
        <v>1</v>
      </c>
      <c r="Q112" s="119">
        <v>113</v>
      </c>
      <c r="R112" t="s">
        <v>21</v>
      </c>
    </row>
    <row r="113" spans="1:18" ht="15">
      <c r="A113" s="71">
        <v>4</v>
      </c>
      <c r="B113" s="72" t="s">
        <v>164</v>
      </c>
      <c r="C113" s="72" t="s">
        <v>165</v>
      </c>
      <c r="D113" s="77">
        <v>2108</v>
      </c>
      <c r="E113" s="70">
        <v>4</v>
      </c>
      <c r="F113" s="70" t="s">
        <v>278</v>
      </c>
      <c r="G113" s="122">
        <v>26</v>
      </c>
      <c r="H113" s="121">
        <v>29</v>
      </c>
      <c r="I113" s="123">
        <v>22</v>
      </c>
      <c r="J113" s="121">
        <v>29</v>
      </c>
      <c r="K113" s="123">
        <v>20</v>
      </c>
      <c r="L113" s="121">
        <v>29</v>
      </c>
      <c r="M113" s="104">
        <v>155</v>
      </c>
      <c r="N113" s="74">
        <v>25.833333333333332</v>
      </c>
      <c r="O113" s="73">
        <v>9</v>
      </c>
      <c r="P113" s="73">
        <v>7</v>
      </c>
      <c r="Q113" s="119" t="s">
        <v>14</v>
      </c>
      <c r="R113" t="s">
        <v>21</v>
      </c>
    </row>
    <row r="114" spans="1:18" ht="15">
      <c r="A114" s="71">
        <v>5</v>
      </c>
      <c r="B114" s="72" t="s">
        <v>337</v>
      </c>
      <c r="C114" s="72" t="s">
        <v>310</v>
      </c>
      <c r="D114" s="77">
        <v>1407</v>
      </c>
      <c r="E114" s="70" t="s">
        <v>278</v>
      </c>
      <c r="F114" s="70" t="s">
        <v>278</v>
      </c>
      <c r="G114" s="122">
        <v>26</v>
      </c>
      <c r="H114" s="121">
        <v>24</v>
      </c>
      <c r="I114" s="123">
        <v>22</v>
      </c>
      <c r="J114" s="122">
        <v>30</v>
      </c>
      <c r="K114" s="123">
        <v>22</v>
      </c>
      <c r="L114" s="122">
        <v>31</v>
      </c>
      <c r="M114" s="104">
        <v>155</v>
      </c>
      <c r="N114" s="75">
        <v>25.833333333333332</v>
      </c>
      <c r="O114" s="73">
        <v>9</v>
      </c>
      <c r="P114" s="73">
        <v>8</v>
      </c>
      <c r="Q114" s="119">
        <v>113</v>
      </c>
      <c r="R114" t="s">
        <v>21</v>
      </c>
    </row>
    <row r="115" spans="1:18" ht="15">
      <c r="A115" s="71">
        <v>6</v>
      </c>
      <c r="B115" s="72" t="s">
        <v>174</v>
      </c>
      <c r="C115" s="72" t="s">
        <v>330</v>
      </c>
      <c r="D115" s="77">
        <v>2433</v>
      </c>
      <c r="E115" s="70">
        <v>1</v>
      </c>
      <c r="F115" s="70" t="s">
        <v>278</v>
      </c>
      <c r="G115" s="121">
        <v>21</v>
      </c>
      <c r="H115" s="122">
        <v>32</v>
      </c>
      <c r="I115" s="123">
        <v>22</v>
      </c>
      <c r="J115" s="122">
        <v>30</v>
      </c>
      <c r="K115" s="121">
        <v>24</v>
      </c>
      <c r="L115" s="121">
        <v>27</v>
      </c>
      <c r="M115" s="104">
        <v>156</v>
      </c>
      <c r="N115" s="74">
        <v>26</v>
      </c>
      <c r="O115" s="73">
        <v>11</v>
      </c>
      <c r="P115" s="73">
        <v>8</v>
      </c>
      <c r="Q115" s="119">
        <v>112</v>
      </c>
      <c r="R115" s="17"/>
    </row>
    <row r="116" spans="1:18" ht="15">
      <c r="A116" s="71">
        <v>7</v>
      </c>
      <c r="B116" s="72" t="s">
        <v>213</v>
      </c>
      <c r="C116" s="72" t="s">
        <v>310</v>
      </c>
      <c r="D116" s="77">
        <v>3254</v>
      </c>
      <c r="E116" s="70" t="s">
        <v>278</v>
      </c>
      <c r="F116" s="70" t="s">
        <v>278</v>
      </c>
      <c r="G116" s="123">
        <v>23</v>
      </c>
      <c r="H116" s="122">
        <v>31</v>
      </c>
      <c r="I116" s="123">
        <v>22</v>
      </c>
      <c r="J116" s="121">
        <v>25</v>
      </c>
      <c r="K116" s="123">
        <v>22</v>
      </c>
      <c r="L116" s="122">
        <v>33</v>
      </c>
      <c r="M116" s="104">
        <v>156</v>
      </c>
      <c r="N116" s="74">
        <v>26</v>
      </c>
      <c r="O116" s="73">
        <v>11</v>
      </c>
      <c r="P116" s="73">
        <v>9</v>
      </c>
      <c r="Q116" s="119">
        <v>112</v>
      </c>
      <c r="R116" s="17"/>
    </row>
    <row r="117" spans="1:18" ht="15">
      <c r="A117" s="71">
        <v>8</v>
      </c>
      <c r="B117" s="72" t="s">
        <v>155</v>
      </c>
      <c r="C117" s="72" t="s">
        <v>330</v>
      </c>
      <c r="D117" s="77">
        <v>1902</v>
      </c>
      <c r="E117" s="70">
        <v>1</v>
      </c>
      <c r="F117" s="70" t="s">
        <v>278</v>
      </c>
      <c r="G117" s="121">
        <v>21</v>
      </c>
      <c r="H117" s="121">
        <v>26</v>
      </c>
      <c r="I117" s="123">
        <v>24</v>
      </c>
      <c r="J117" s="122">
        <v>30</v>
      </c>
      <c r="K117" s="123">
        <v>21</v>
      </c>
      <c r="L117" s="122">
        <v>34</v>
      </c>
      <c r="M117" s="104">
        <v>156</v>
      </c>
      <c r="N117" s="75">
        <v>26</v>
      </c>
      <c r="O117" s="73">
        <v>13</v>
      </c>
      <c r="P117" s="73">
        <v>9</v>
      </c>
      <c r="Q117" s="119">
        <v>112</v>
      </c>
      <c r="R117" s="17"/>
    </row>
    <row r="118" spans="1:18" ht="15">
      <c r="A118" s="71">
        <v>9</v>
      </c>
      <c r="B118" s="72" t="s">
        <v>313</v>
      </c>
      <c r="C118" s="72" t="s">
        <v>310</v>
      </c>
      <c r="D118" s="77">
        <v>810</v>
      </c>
      <c r="E118" s="70" t="s">
        <v>278</v>
      </c>
      <c r="F118" s="70" t="s">
        <v>278</v>
      </c>
      <c r="G118" s="123">
        <v>23</v>
      </c>
      <c r="H118" s="122">
        <v>30</v>
      </c>
      <c r="I118" s="123">
        <v>23</v>
      </c>
      <c r="J118" s="121">
        <v>29</v>
      </c>
      <c r="K118" s="123">
        <v>23</v>
      </c>
      <c r="L118" s="121">
        <v>29</v>
      </c>
      <c r="M118" s="104">
        <v>157</v>
      </c>
      <c r="N118" s="74">
        <v>26.166666666666668</v>
      </c>
      <c r="O118" s="73">
        <v>7</v>
      </c>
      <c r="P118" s="73">
        <v>6</v>
      </c>
      <c r="Q118" s="119">
        <v>110</v>
      </c>
      <c r="R118" s="17"/>
    </row>
    <row r="119" spans="1:18" ht="15">
      <c r="A119" s="71">
        <v>10</v>
      </c>
      <c r="B119" s="72" t="s">
        <v>333</v>
      </c>
      <c r="C119" s="72" t="s">
        <v>288</v>
      </c>
      <c r="D119" s="77">
        <v>1249</v>
      </c>
      <c r="E119" s="70">
        <v>1</v>
      </c>
      <c r="F119" s="70" t="s">
        <v>278</v>
      </c>
      <c r="G119" s="121">
        <v>21</v>
      </c>
      <c r="H119" s="122">
        <v>32</v>
      </c>
      <c r="I119" s="123">
        <v>22</v>
      </c>
      <c r="J119" s="122">
        <v>30</v>
      </c>
      <c r="K119" s="123">
        <v>22</v>
      </c>
      <c r="L119" s="122">
        <v>30</v>
      </c>
      <c r="M119" s="104">
        <v>157</v>
      </c>
      <c r="N119" s="74">
        <v>26.166666666666668</v>
      </c>
      <c r="O119" s="73">
        <v>11</v>
      </c>
      <c r="P119" s="73">
        <v>8</v>
      </c>
      <c r="Q119" s="119">
        <v>110</v>
      </c>
      <c r="R119" s="17"/>
    </row>
    <row r="120" spans="1:18" ht="15">
      <c r="A120" s="71">
        <v>11</v>
      </c>
      <c r="B120" s="72" t="s">
        <v>307</v>
      </c>
      <c r="C120" s="72" t="s">
        <v>291</v>
      </c>
      <c r="D120" s="77">
        <v>673</v>
      </c>
      <c r="E120" s="70">
        <v>1</v>
      </c>
      <c r="F120" s="70" t="s">
        <v>278</v>
      </c>
      <c r="G120" s="122">
        <v>29</v>
      </c>
      <c r="H120" s="121">
        <v>28</v>
      </c>
      <c r="I120" s="123">
        <v>22</v>
      </c>
      <c r="J120" s="121">
        <v>28</v>
      </c>
      <c r="K120" s="123">
        <v>23</v>
      </c>
      <c r="L120" s="122">
        <v>31</v>
      </c>
      <c r="M120" s="104">
        <v>161</v>
      </c>
      <c r="N120" s="74">
        <v>26.833333333333332</v>
      </c>
      <c r="O120" s="73">
        <v>9</v>
      </c>
      <c r="P120" s="73">
        <v>6</v>
      </c>
      <c r="Q120" s="119">
        <v>104</v>
      </c>
      <c r="R120" s="17"/>
    </row>
    <row r="121" spans="1:18" ht="15">
      <c r="A121" s="71">
        <v>12</v>
      </c>
      <c r="B121" s="72" t="s">
        <v>182</v>
      </c>
      <c r="C121" s="72" t="s">
        <v>165</v>
      </c>
      <c r="D121" s="77">
        <v>2637</v>
      </c>
      <c r="E121" s="70">
        <v>3</v>
      </c>
      <c r="F121" s="70" t="s">
        <v>278</v>
      </c>
      <c r="G121" s="121">
        <v>21</v>
      </c>
      <c r="H121" s="121">
        <v>28</v>
      </c>
      <c r="I121" s="122">
        <v>26</v>
      </c>
      <c r="J121" s="122">
        <v>31</v>
      </c>
      <c r="K121" s="123">
        <v>22</v>
      </c>
      <c r="L121" s="122">
        <v>34</v>
      </c>
      <c r="M121" s="105">
        <v>162</v>
      </c>
      <c r="N121" s="75">
        <v>27</v>
      </c>
      <c r="O121" s="76">
        <v>13</v>
      </c>
      <c r="P121" s="76">
        <v>9</v>
      </c>
      <c r="Q121" s="119" t="s">
        <v>14</v>
      </c>
      <c r="R121" s="17"/>
    </row>
    <row r="122" spans="1:18" ht="15">
      <c r="A122" s="71">
        <v>13</v>
      </c>
      <c r="B122" s="72" t="s">
        <v>190</v>
      </c>
      <c r="C122" s="72" t="s">
        <v>291</v>
      </c>
      <c r="D122" s="77">
        <v>2819</v>
      </c>
      <c r="E122" s="70">
        <v>1</v>
      </c>
      <c r="F122" s="70" t="s">
        <v>278</v>
      </c>
      <c r="G122" s="121">
        <v>22</v>
      </c>
      <c r="H122" s="122">
        <v>33</v>
      </c>
      <c r="I122" s="122">
        <v>28</v>
      </c>
      <c r="J122" s="122">
        <v>30</v>
      </c>
      <c r="K122" s="123">
        <v>23</v>
      </c>
      <c r="L122" s="121">
        <v>27</v>
      </c>
      <c r="M122" s="104">
        <v>163</v>
      </c>
      <c r="N122" s="74">
        <v>27.166666666666668</v>
      </c>
      <c r="O122" s="73">
        <v>11</v>
      </c>
      <c r="P122" s="73">
        <v>7</v>
      </c>
      <c r="Q122" s="119">
        <v>101</v>
      </c>
      <c r="R122" s="17"/>
    </row>
    <row r="123" spans="1:18" ht="15">
      <c r="A123" s="71">
        <v>14</v>
      </c>
      <c r="B123" s="72" t="s">
        <v>321</v>
      </c>
      <c r="C123" s="72" t="s">
        <v>302</v>
      </c>
      <c r="D123" s="77">
        <v>1040</v>
      </c>
      <c r="E123" s="70">
        <v>1</v>
      </c>
      <c r="F123" s="70" t="s">
        <v>278</v>
      </c>
      <c r="G123" s="121">
        <v>21</v>
      </c>
      <c r="H123" s="122">
        <v>35</v>
      </c>
      <c r="I123" s="123">
        <v>24</v>
      </c>
      <c r="J123" s="122">
        <v>30</v>
      </c>
      <c r="K123" s="123">
        <v>22</v>
      </c>
      <c r="L123" s="122">
        <v>33</v>
      </c>
      <c r="M123" s="105">
        <v>165</v>
      </c>
      <c r="N123" s="75">
        <v>27.5</v>
      </c>
      <c r="O123" s="76">
        <v>14</v>
      </c>
      <c r="P123" s="76">
        <v>11</v>
      </c>
      <c r="Q123" s="119">
        <v>98</v>
      </c>
      <c r="R123" s="17"/>
    </row>
    <row r="124" spans="1:18" ht="15">
      <c r="A124" s="71">
        <v>15</v>
      </c>
      <c r="B124" s="72" t="s">
        <v>311</v>
      </c>
      <c r="C124" s="72" t="s">
        <v>291</v>
      </c>
      <c r="D124" s="77">
        <v>771</v>
      </c>
      <c r="E124" s="70">
        <v>2</v>
      </c>
      <c r="F124" s="70" t="s">
        <v>278</v>
      </c>
      <c r="G124" s="122">
        <v>26</v>
      </c>
      <c r="H124" s="122">
        <v>34</v>
      </c>
      <c r="I124" s="123">
        <v>21</v>
      </c>
      <c r="J124" s="122">
        <v>32</v>
      </c>
      <c r="K124" s="121">
        <v>24</v>
      </c>
      <c r="L124" s="122">
        <v>30</v>
      </c>
      <c r="M124" s="105">
        <v>167</v>
      </c>
      <c r="N124" s="74">
        <v>27.833333333333332</v>
      </c>
      <c r="O124" s="73">
        <v>13</v>
      </c>
      <c r="P124" s="73">
        <v>8</v>
      </c>
      <c r="Q124" s="119">
        <v>95</v>
      </c>
      <c r="R124" s="17"/>
    </row>
    <row r="125" spans="1:18" ht="15">
      <c r="A125" s="71">
        <v>16</v>
      </c>
      <c r="B125" s="72" t="s">
        <v>158</v>
      </c>
      <c r="C125" s="72" t="s">
        <v>296</v>
      </c>
      <c r="D125" s="77">
        <v>1983</v>
      </c>
      <c r="E125" s="70">
        <v>1</v>
      </c>
      <c r="F125" s="70" t="s">
        <v>278</v>
      </c>
      <c r="G125" s="123">
        <v>24</v>
      </c>
      <c r="H125" s="122">
        <v>30</v>
      </c>
      <c r="I125" s="122">
        <v>27</v>
      </c>
      <c r="J125" s="121">
        <v>29</v>
      </c>
      <c r="K125" s="123">
        <v>23</v>
      </c>
      <c r="L125" s="122">
        <v>35</v>
      </c>
      <c r="M125" s="104">
        <v>168</v>
      </c>
      <c r="N125" s="74">
        <v>28</v>
      </c>
      <c r="O125" s="73">
        <v>12</v>
      </c>
      <c r="P125" s="73">
        <v>6</v>
      </c>
      <c r="Q125" s="119">
        <v>93</v>
      </c>
      <c r="R125" s="17"/>
    </row>
    <row r="126" spans="1:18" ht="15">
      <c r="A126" s="71">
        <v>17</v>
      </c>
      <c r="B126" s="72" t="s">
        <v>159</v>
      </c>
      <c r="C126" s="72" t="s">
        <v>281</v>
      </c>
      <c r="D126" s="77">
        <v>2038</v>
      </c>
      <c r="E126" s="70">
        <v>2</v>
      </c>
      <c r="F126" s="70" t="s">
        <v>278</v>
      </c>
      <c r="G126" s="122">
        <v>28</v>
      </c>
      <c r="H126" s="122">
        <v>30</v>
      </c>
      <c r="I126" s="123">
        <v>22</v>
      </c>
      <c r="J126" s="122">
        <v>30</v>
      </c>
      <c r="K126" s="122">
        <v>27</v>
      </c>
      <c r="L126" s="122">
        <v>32</v>
      </c>
      <c r="M126" s="104">
        <v>169</v>
      </c>
      <c r="N126" s="74">
        <v>28.166666666666668</v>
      </c>
      <c r="O126" s="73">
        <v>10</v>
      </c>
      <c r="P126" s="73">
        <v>3</v>
      </c>
      <c r="Q126" s="119">
        <v>92</v>
      </c>
      <c r="R126" s="17"/>
    </row>
    <row r="127" spans="1:18" ht="15">
      <c r="A127" s="71">
        <v>18</v>
      </c>
      <c r="B127" s="72" t="s">
        <v>331</v>
      </c>
      <c r="C127" s="72" t="s">
        <v>328</v>
      </c>
      <c r="D127" s="77">
        <v>1241</v>
      </c>
      <c r="E127" s="70">
        <v>1</v>
      </c>
      <c r="F127" s="70" t="s">
        <v>278</v>
      </c>
      <c r="G127" s="122">
        <v>25</v>
      </c>
      <c r="H127" s="122">
        <v>32</v>
      </c>
      <c r="I127" s="122">
        <v>27</v>
      </c>
      <c r="J127" s="122">
        <v>33</v>
      </c>
      <c r="K127" s="123">
        <v>22</v>
      </c>
      <c r="L127" s="122">
        <v>30</v>
      </c>
      <c r="M127" s="104">
        <v>169</v>
      </c>
      <c r="N127" s="74">
        <v>28.166666666666668</v>
      </c>
      <c r="O127" s="73">
        <v>11</v>
      </c>
      <c r="P127" s="73">
        <v>7</v>
      </c>
      <c r="Q127" s="119">
        <v>92</v>
      </c>
      <c r="R127" s="17"/>
    </row>
    <row r="128" spans="1:18" ht="15">
      <c r="A128" s="71">
        <v>19</v>
      </c>
      <c r="B128" s="72" t="s">
        <v>166</v>
      </c>
      <c r="C128" s="72" t="s">
        <v>281</v>
      </c>
      <c r="D128" s="77">
        <v>2117</v>
      </c>
      <c r="E128" s="70">
        <v>2</v>
      </c>
      <c r="F128" s="70" t="s">
        <v>278</v>
      </c>
      <c r="G128" s="122">
        <v>26</v>
      </c>
      <c r="H128" s="122">
        <v>33</v>
      </c>
      <c r="I128" s="123">
        <v>23</v>
      </c>
      <c r="J128" s="122">
        <v>31</v>
      </c>
      <c r="K128" s="123">
        <v>22</v>
      </c>
      <c r="L128" s="122">
        <v>34</v>
      </c>
      <c r="M128" s="104">
        <v>169</v>
      </c>
      <c r="N128" s="74">
        <v>28.166666666666668</v>
      </c>
      <c r="O128" s="73">
        <v>12</v>
      </c>
      <c r="P128" s="73">
        <v>10</v>
      </c>
      <c r="Q128" s="119">
        <v>92</v>
      </c>
      <c r="R128" s="17"/>
    </row>
    <row r="129" spans="1:18" ht="15">
      <c r="A129" s="71">
        <v>20</v>
      </c>
      <c r="B129" s="72" t="s">
        <v>187</v>
      </c>
      <c r="C129" s="72" t="s">
        <v>330</v>
      </c>
      <c r="D129" s="77">
        <v>2766</v>
      </c>
      <c r="E129" s="70">
        <v>1</v>
      </c>
      <c r="F129" s="70" t="s">
        <v>278</v>
      </c>
      <c r="G129" s="122">
        <v>29</v>
      </c>
      <c r="H129" s="122">
        <v>30</v>
      </c>
      <c r="I129" s="123">
        <v>22</v>
      </c>
      <c r="J129" s="121">
        <v>27</v>
      </c>
      <c r="K129" s="122">
        <v>25</v>
      </c>
      <c r="L129" s="115">
        <v>36</v>
      </c>
      <c r="M129" s="105">
        <v>169</v>
      </c>
      <c r="N129" s="74">
        <v>28.166666666666668</v>
      </c>
      <c r="O129" s="73">
        <v>14</v>
      </c>
      <c r="P129" s="73">
        <v>5</v>
      </c>
      <c r="Q129" s="119">
        <v>92</v>
      </c>
      <c r="R129" s="17"/>
    </row>
    <row r="130" spans="1:18" ht="15">
      <c r="A130" s="71">
        <v>21</v>
      </c>
      <c r="B130" s="109" t="s">
        <v>183</v>
      </c>
      <c r="C130" s="109" t="s">
        <v>291</v>
      </c>
      <c r="D130" s="114">
        <v>2672</v>
      </c>
      <c r="E130" s="112" t="s">
        <v>278</v>
      </c>
      <c r="F130" s="112" t="s">
        <v>278</v>
      </c>
      <c r="G130" s="121">
        <v>22</v>
      </c>
      <c r="H130" s="124">
        <v>32</v>
      </c>
      <c r="I130" s="124">
        <v>27</v>
      </c>
      <c r="J130" s="123">
        <v>29</v>
      </c>
      <c r="K130" s="125">
        <v>30</v>
      </c>
      <c r="L130" s="124">
        <v>30</v>
      </c>
      <c r="M130" s="112">
        <v>170</v>
      </c>
      <c r="N130" s="127">
        <v>28.333333333333332</v>
      </c>
      <c r="O130" s="112">
        <v>10</v>
      </c>
      <c r="P130" s="112">
        <v>3</v>
      </c>
      <c r="Q130" s="120">
        <v>90</v>
      </c>
      <c r="R130" s="17"/>
    </row>
    <row r="131" spans="1:18" ht="15">
      <c r="A131" s="71">
        <v>22</v>
      </c>
      <c r="B131" s="109" t="s">
        <v>175</v>
      </c>
      <c r="C131" s="109" t="s">
        <v>330</v>
      </c>
      <c r="D131" s="114">
        <v>2434</v>
      </c>
      <c r="E131" s="112">
        <v>1</v>
      </c>
      <c r="F131" s="112" t="s">
        <v>278</v>
      </c>
      <c r="G131" s="123">
        <v>24</v>
      </c>
      <c r="H131" s="125">
        <v>36</v>
      </c>
      <c r="I131" s="124">
        <v>28</v>
      </c>
      <c r="J131" s="123">
        <v>28</v>
      </c>
      <c r="K131" s="123">
        <v>23</v>
      </c>
      <c r="L131" s="124">
        <v>31</v>
      </c>
      <c r="M131" s="112">
        <v>170</v>
      </c>
      <c r="N131" s="127">
        <v>28.333333333333332</v>
      </c>
      <c r="O131" s="112">
        <v>13</v>
      </c>
      <c r="P131" s="112">
        <v>7</v>
      </c>
      <c r="Q131" s="120">
        <v>90</v>
      </c>
      <c r="R131" s="17"/>
    </row>
    <row r="132" spans="1:18" ht="15">
      <c r="A132" s="71">
        <v>23</v>
      </c>
      <c r="B132" s="109" t="s">
        <v>184</v>
      </c>
      <c r="C132" s="109" t="s">
        <v>316</v>
      </c>
      <c r="D132" s="114">
        <v>2684</v>
      </c>
      <c r="E132" s="112">
        <v>3</v>
      </c>
      <c r="F132" s="112" t="s">
        <v>278</v>
      </c>
      <c r="G132" s="124">
        <v>25</v>
      </c>
      <c r="H132" s="124">
        <v>34</v>
      </c>
      <c r="I132" s="123">
        <v>24</v>
      </c>
      <c r="J132" s="124">
        <v>35</v>
      </c>
      <c r="K132" s="124">
        <v>25</v>
      </c>
      <c r="L132" s="123">
        <v>28</v>
      </c>
      <c r="M132" s="112">
        <v>171</v>
      </c>
      <c r="N132" s="127">
        <v>28.5</v>
      </c>
      <c r="O132" s="112">
        <v>11</v>
      </c>
      <c r="P132" s="112">
        <v>9</v>
      </c>
      <c r="Q132" s="120">
        <v>89</v>
      </c>
      <c r="R132" s="17"/>
    </row>
    <row r="133" spans="1:18" ht="15">
      <c r="A133" s="71">
        <v>24</v>
      </c>
      <c r="B133" s="109" t="s">
        <v>344</v>
      </c>
      <c r="C133" s="109" t="s">
        <v>310</v>
      </c>
      <c r="D133" s="114">
        <v>1652</v>
      </c>
      <c r="E133" s="112">
        <v>1</v>
      </c>
      <c r="F133" s="112" t="s">
        <v>278</v>
      </c>
      <c r="G133" s="124">
        <v>28</v>
      </c>
      <c r="H133" s="124">
        <v>30</v>
      </c>
      <c r="I133" s="124">
        <v>29</v>
      </c>
      <c r="J133" s="124">
        <v>30</v>
      </c>
      <c r="K133" s="124">
        <v>26</v>
      </c>
      <c r="L133" s="124">
        <v>30</v>
      </c>
      <c r="M133" s="112">
        <v>173</v>
      </c>
      <c r="N133" s="127">
        <v>28.833333333333332</v>
      </c>
      <c r="O133" s="112">
        <v>4</v>
      </c>
      <c r="P133" s="112">
        <v>2</v>
      </c>
      <c r="Q133" s="120">
        <v>86</v>
      </c>
      <c r="R133" s="17"/>
    </row>
    <row r="134" spans="1:18" ht="15">
      <c r="A134" s="71">
        <v>25</v>
      </c>
      <c r="B134" s="109" t="s">
        <v>154</v>
      </c>
      <c r="C134" s="109" t="s">
        <v>4</v>
      </c>
      <c r="D134" s="114">
        <v>1858</v>
      </c>
      <c r="E134" s="112">
        <v>5</v>
      </c>
      <c r="F134" s="112" t="s">
        <v>278</v>
      </c>
      <c r="G134" s="124">
        <v>27</v>
      </c>
      <c r="H134" s="124">
        <v>33</v>
      </c>
      <c r="I134" s="123">
        <v>24</v>
      </c>
      <c r="J134" s="124">
        <v>31</v>
      </c>
      <c r="K134" s="124">
        <v>25</v>
      </c>
      <c r="L134" s="124">
        <v>33</v>
      </c>
      <c r="M134" s="112">
        <v>173</v>
      </c>
      <c r="N134" s="127">
        <v>28.833333333333332</v>
      </c>
      <c r="O134" s="112">
        <v>9</v>
      </c>
      <c r="P134" s="112">
        <v>8</v>
      </c>
      <c r="Q134" s="120">
        <v>86</v>
      </c>
      <c r="R134" s="17"/>
    </row>
    <row r="135" spans="1:18" ht="15">
      <c r="A135" s="71">
        <v>26</v>
      </c>
      <c r="B135" s="109" t="s">
        <v>212</v>
      </c>
      <c r="C135" s="109" t="s">
        <v>330</v>
      </c>
      <c r="D135" s="114">
        <v>3135</v>
      </c>
      <c r="E135" s="112">
        <v>4</v>
      </c>
      <c r="F135" s="112" t="s">
        <v>278</v>
      </c>
      <c r="G135" s="124">
        <v>26</v>
      </c>
      <c r="H135" s="124">
        <v>34</v>
      </c>
      <c r="I135" s="124">
        <v>25</v>
      </c>
      <c r="J135" s="124">
        <v>34</v>
      </c>
      <c r="K135" s="123">
        <v>24</v>
      </c>
      <c r="L135" s="124">
        <v>31</v>
      </c>
      <c r="M135" s="112">
        <v>174</v>
      </c>
      <c r="N135" s="127">
        <v>29</v>
      </c>
      <c r="O135" s="112">
        <v>10</v>
      </c>
      <c r="P135" s="112">
        <v>9</v>
      </c>
      <c r="Q135" s="120">
        <v>84</v>
      </c>
      <c r="R135" s="17"/>
    </row>
    <row r="136" spans="1:18" ht="15">
      <c r="A136" s="71">
        <v>27</v>
      </c>
      <c r="B136" s="109" t="s">
        <v>192</v>
      </c>
      <c r="C136" s="109" t="s">
        <v>291</v>
      </c>
      <c r="D136" s="114">
        <v>2844</v>
      </c>
      <c r="E136" s="112">
        <v>2</v>
      </c>
      <c r="F136" s="112" t="s">
        <v>278</v>
      </c>
      <c r="G136" s="124">
        <v>27</v>
      </c>
      <c r="H136" s="124">
        <v>32</v>
      </c>
      <c r="I136" s="124">
        <v>25</v>
      </c>
      <c r="J136" s="124">
        <v>33</v>
      </c>
      <c r="K136" s="124">
        <v>28</v>
      </c>
      <c r="L136" s="124">
        <v>32</v>
      </c>
      <c r="M136" s="112">
        <v>177</v>
      </c>
      <c r="N136" s="127">
        <v>29.5</v>
      </c>
      <c r="O136" s="112">
        <v>8</v>
      </c>
      <c r="P136" s="112">
        <v>5</v>
      </c>
      <c r="Q136" s="120">
        <v>80</v>
      </c>
      <c r="R136" s="17"/>
    </row>
    <row r="137" spans="1:18" ht="15">
      <c r="A137" s="71">
        <v>28</v>
      </c>
      <c r="B137" s="109" t="s">
        <v>162</v>
      </c>
      <c r="C137" s="109" t="s">
        <v>286</v>
      </c>
      <c r="D137" s="114">
        <v>2106</v>
      </c>
      <c r="E137" s="112">
        <v>2</v>
      </c>
      <c r="F137" s="112" t="s">
        <v>278</v>
      </c>
      <c r="G137" s="125">
        <v>30</v>
      </c>
      <c r="H137" s="124">
        <v>33</v>
      </c>
      <c r="I137" s="124">
        <v>26</v>
      </c>
      <c r="J137" s="124">
        <v>34</v>
      </c>
      <c r="K137" s="123">
        <v>23</v>
      </c>
      <c r="L137" s="124">
        <v>31</v>
      </c>
      <c r="M137" s="112">
        <v>177</v>
      </c>
      <c r="N137" s="127">
        <v>29.5</v>
      </c>
      <c r="O137" s="112">
        <v>11</v>
      </c>
      <c r="P137" s="112">
        <v>7</v>
      </c>
      <c r="Q137" s="120">
        <v>80</v>
      </c>
      <c r="R137" s="17"/>
    </row>
    <row r="138" spans="1:18" ht="15">
      <c r="A138" s="71">
        <v>29</v>
      </c>
      <c r="B138" s="109" t="s">
        <v>298</v>
      </c>
      <c r="C138" s="109" t="s">
        <v>291</v>
      </c>
      <c r="D138" s="114">
        <v>536</v>
      </c>
      <c r="E138" s="112">
        <v>2</v>
      </c>
      <c r="F138" s="112" t="s">
        <v>278</v>
      </c>
      <c r="G138" s="124">
        <v>26</v>
      </c>
      <c r="H138" s="124">
        <v>35</v>
      </c>
      <c r="I138" s="124">
        <v>25</v>
      </c>
      <c r="J138" s="124">
        <v>34</v>
      </c>
      <c r="K138" s="123">
        <v>23</v>
      </c>
      <c r="L138" s="124">
        <v>34</v>
      </c>
      <c r="M138" s="112">
        <v>177</v>
      </c>
      <c r="N138" s="127">
        <v>29.5</v>
      </c>
      <c r="O138" s="112">
        <v>12</v>
      </c>
      <c r="P138" s="112">
        <v>9</v>
      </c>
      <c r="Q138" s="120">
        <v>80</v>
      </c>
      <c r="R138" s="17"/>
    </row>
    <row r="139" spans="1:18" ht="15">
      <c r="A139" s="71">
        <v>30</v>
      </c>
      <c r="B139" s="109" t="s">
        <v>153</v>
      </c>
      <c r="C139" s="109" t="s">
        <v>308</v>
      </c>
      <c r="D139" s="114">
        <v>1835</v>
      </c>
      <c r="E139" s="112">
        <v>1</v>
      </c>
      <c r="F139" s="112" t="s">
        <v>278</v>
      </c>
      <c r="G139" s="124">
        <v>27</v>
      </c>
      <c r="H139" s="124">
        <v>30</v>
      </c>
      <c r="I139" s="125">
        <v>31</v>
      </c>
      <c r="J139" s="124">
        <v>32</v>
      </c>
      <c r="K139" s="123">
        <v>24</v>
      </c>
      <c r="L139" s="124">
        <v>34</v>
      </c>
      <c r="M139" s="112">
        <v>178</v>
      </c>
      <c r="N139" s="127">
        <v>29.666666666666668</v>
      </c>
      <c r="O139" s="112">
        <v>10</v>
      </c>
      <c r="P139" s="112">
        <v>5</v>
      </c>
      <c r="Q139" s="120">
        <v>78</v>
      </c>
      <c r="R139" s="17"/>
    </row>
    <row r="140" spans="1:18" ht="15">
      <c r="A140" s="71">
        <v>31</v>
      </c>
      <c r="B140" s="109" t="s">
        <v>206</v>
      </c>
      <c r="C140" s="109" t="s">
        <v>284</v>
      </c>
      <c r="D140" s="114">
        <v>3066</v>
      </c>
      <c r="E140" s="112">
        <v>2</v>
      </c>
      <c r="F140" s="112" t="s">
        <v>278</v>
      </c>
      <c r="G140" s="125">
        <v>34</v>
      </c>
      <c r="H140" s="124">
        <v>31</v>
      </c>
      <c r="I140" s="123">
        <v>23</v>
      </c>
      <c r="J140" s="124">
        <v>32</v>
      </c>
      <c r="K140" s="123">
        <v>24</v>
      </c>
      <c r="L140" s="124">
        <v>34</v>
      </c>
      <c r="M140" s="112">
        <v>178</v>
      </c>
      <c r="N140" s="127">
        <v>29.666666666666668</v>
      </c>
      <c r="O140" s="112">
        <v>11</v>
      </c>
      <c r="P140" s="112">
        <v>10</v>
      </c>
      <c r="Q140" s="120">
        <v>78</v>
      </c>
      <c r="R140" s="17"/>
    </row>
    <row r="141" spans="1:18" ht="15">
      <c r="A141" s="71">
        <v>32</v>
      </c>
      <c r="B141" s="109" t="s">
        <v>185</v>
      </c>
      <c r="C141" s="109" t="s">
        <v>283</v>
      </c>
      <c r="D141" s="114">
        <v>2726</v>
      </c>
      <c r="E141" s="112">
        <v>2</v>
      </c>
      <c r="F141" s="112" t="s">
        <v>278</v>
      </c>
      <c r="G141" s="123">
        <v>24</v>
      </c>
      <c r="H141" s="124">
        <v>34</v>
      </c>
      <c r="I141" s="123">
        <v>23</v>
      </c>
      <c r="J141" s="124">
        <v>35</v>
      </c>
      <c r="K141" s="124">
        <v>25</v>
      </c>
      <c r="L141" s="125">
        <v>37</v>
      </c>
      <c r="M141" s="112">
        <v>178</v>
      </c>
      <c r="N141" s="127">
        <v>29.666666666666668</v>
      </c>
      <c r="O141" s="112">
        <v>14</v>
      </c>
      <c r="P141" s="112">
        <v>11</v>
      </c>
      <c r="Q141" s="120">
        <v>78</v>
      </c>
      <c r="R141" s="17"/>
    </row>
    <row r="142" spans="1:18" ht="15">
      <c r="A142" s="71">
        <v>33</v>
      </c>
      <c r="B142" s="109" t="s">
        <v>220</v>
      </c>
      <c r="C142" s="109" t="s">
        <v>288</v>
      </c>
      <c r="D142" s="114">
        <v>3332</v>
      </c>
      <c r="E142" s="112">
        <v>4</v>
      </c>
      <c r="F142" s="112" t="s">
        <v>278</v>
      </c>
      <c r="G142" s="124">
        <v>27</v>
      </c>
      <c r="H142" s="124">
        <v>34</v>
      </c>
      <c r="I142" s="124">
        <v>27</v>
      </c>
      <c r="J142" s="125">
        <v>36</v>
      </c>
      <c r="K142" s="124">
        <v>25</v>
      </c>
      <c r="L142" s="124">
        <v>30</v>
      </c>
      <c r="M142" s="112">
        <v>179</v>
      </c>
      <c r="N142" s="127">
        <v>29.833333333333332</v>
      </c>
      <c r="O142" s="112">
        <v>11</v>
      </c>
      <c r="P142" s="112">
        <v>7</v>
      </c>
      <c r="Q142" s="120">
        <v>77</v>
      </c>
      <c r="R142" s="17"/>
    </row>
    <row r="143" spans="1:18" ht="15">
      <c r="A143" s="71">
        <v>34</v>
      </c>
      <c r="B143" s="109" t="s">
        <v>179</v>
      </c>
      <c r="C143" s="109" t="s">
        <v>308</v>
      </c>
      <c r="D143" s="114">
        <v>2534</v>
      </c>
      <c r="E143" s="112">
        <v>3</v>
      </c>
      <c r="F143" s="112" t="s">
        <v>278</v>
      </c>
      <c r="G143" s="124">
        <v>28</v>
      </c>
      <c r="H143" s="124">
        <v>31</v>
      </c>
      <c r="I143" s="124">
        <v>26</v>
      </c>
      <c r="J143" s="124">
        <v>35</v>
      </c>
      <c r="K143" s="124">
        <v>28</v>
      </c>
      <c r="L143" s="124">
        <v>34</v>
      </c>
      <c r="M143" s="112">
        <v>182</v>
      </c>
      <c r="N143" s="127">
        <v>30.333333333333332</v>
      </c>
      <c r="O143" s="112">
        <v>9</v>
      </c>
      <c r="P143" s="112">
        <v>6</v>
      </c>
      <c r="Q143" s="120">
        <v>72</v>
      </c>
      <c r="R143" s="17"/>
    </row>
    <row r="144" spans="1:18" ht="15">
      <c r="A144" s="71">
        <v>35</v>
      </c>
      <c r="B144" s="109" t="s">
        <v>205</v>
      </c>
      <c r="C144" s="109" t="s">
        <v>288</v>
      </c>
      <c r="D144" s="114">
        <v>3051</v>
      </c>
      <c r="E144" s="112">
        <v>2</v>
      </c>
      <c r="F144" s="112" t="s">
        <v>278</v>
      </c>
      <c r="G144" s="124">
        <v>28</v>
      </c>
      <c r="H144" s="124">
        <v>34</v>
      </c>
      <c r="I144" s="124">
        <v>29</v>
      </c>
      <c r="J144" s="124">
        <v>31</v>
      </c>
      <c r="K144" s="124">
        <v>25</v>
      </c>
      <c r="L144" s="124">
        <v>35</v>
      </c>
      <c r="M144" s="112">
        <v>182</v>
      </c>
      <c r="N144" s="127">
        <v>30.333333333333332</v>
      </c>
      <c r="O144" s="112">
        <v>10</v>
      </c>
      <c r="P144" s="112">
        <v>6</v>
      </c>
      <c r="Q144" s="120">
        <v>72</v>
      </c>
      <c r="R144" s="17"/>
    </row>
    <row r="145" spans="1:18" ht="15">
      <c r="A145" s="71">
        <v>36</v>
      </c>
      <c r="B145" s="109" t="s">
        <v>2</v>
      </c>
      <c r="C145" s="109" t="s">
        <v>308</v>
      </c>
      <c r="D145" s="114">
        <v>3517</v>
      </c>
      <c r="E145" s="112">
        <v>3</v>
      </c>
      <c r="F145" s="112" t="s">
        <v>278</v>
      </c>
      <c r="G145" s="124">
        <v>29</v>
      </c>
      <c r="H145" s="124">
        <v>34</v>
      </c>
      <c r="I145" s="124">
        <v>29</v>
      </c>
      <c r="J145" s="124">
        <v>31</v>
      </c>
      <c r="K145" s="125">
        <v>30</v>
      </c>
      <c r="L145" s="124">
        <v>31</v>
      </c>
      <c r="M145" s="112">
        <v>184</v>
      </c>
      <c r="N145" s="127">
        <v>30.666666666666668</v>
      </c>
      <c r="O145" s="112">
        <v>5</v>
      </c>
      <c r="P145" s="112">
        <v>2</v>
      </c>
      <c r="Q145" s="120">
        <v>69</v>
      </c>
      <c r="R145" s="17"/>
    </row>
    <row r="146" spans="1:18" ht="15">
      <c r="A146" s="71">
        <v>37</v>
      </c>
      <c r="B146" s="109" t="s">
        <v>167</v>
      </c>
      <c r="C146" s="109" t="s">
        <v>308</v>
      </c>
      <c r="D146" s="114">
        <v>2189</v>
      </c>
      <c r="E146" s="112">
        <v>4</v>
      </c>
      <c r="F146" s="112" t="s">
        <v>278</v>
      </c>
      <c r="G146" s="124">
        <v>29</v>
      </c>
      <c r="H146" s="124">
        <v>34</v>
      </c>
      <c r="I146" s="124">
        <v>27</v>
      </c>
      <c r="J146" s="124">
        <v>30</v>
      </c>
      <c r="K146" s="124">
        <v>26</v>
      </c>
      <c r="L146" s="125">
        <v>39</v>
      </c>
      <c r="M146" s="112">
        <v>185</v>
      </c>
      <c r="N146" s="127">
        <v>30.833333333333332</v>
      </c>
      <c r="O146" s="112">
        <v>13</v>
      </c>
      <c r="P146" s="112">
        <v>7</v>
      </c>
      <c r="Q146" s="120">
        <v>68</v>
      </c>
      <c r="R146" s="17"/>
    </row>
    <row r="147" spans="1:18" ht="15">
      <c r="A147" s="71">
        <v>38</v>
      </c>
      <c r="B147" s="109" t="s">
        <v>13</v>
      </c>
      <c r="C147" s="109" t="s">
        <v>310</v>
      </c>
      <c r="D147" s="114">
        <v>2883</v>
      </c>
      <c r="E147" s="112">
        <v>2</v>
      </c>
      <c r="F147" s="112" t="s">
        <v>278</v>
      </c>
      <c r="G147" s="124">
        <v>29</v>
      </c>
      <c r="H147" s="125">
        <v>36</v>
      </c>
      <c r="I147" s="124">
        <v>27</v>
      </c>
      <c r="J147" s="123">
        <v>29</v>
      </c>
      <c r="K147" s="125">
        <v>35</v>
      </c>
      <c r="L147" s="124">
        <v>30</v>
      </c>
      <c r="M147" s="112">
        <v>186</v>
      </c>
      <c r="N147" s="127">
        <v>31</v>
      </c>
      <c r="O147" s="112">
        <v>9</v>
      </c>
      <c r="P147" s="112">
        <v>6</v>
      </c>
      <c r="Q147" s="120">
        <v>66</v>
      </c>
      <c r="R147" s="17"/>
    </row>
    <row r="148" spans="1:18" ht="15">
      <c r="A148" s="71">
        <v>39</v>
      </c>
      <c r="B148" s="109" t="s">
        <v>312</v>
      </c>
      <c r="C148" s="109" t="s">
        <v>296</v>
      </c>
      <c r="D148" s="114">
        <v>799</v>
      </c>
      <c r="E148" s="112">
        <v>2</v>
      </c>
      <c r="F148" s="112" t="s">
        <v>278</v>
      </c>
      <c r="G148" s="124">
        <v>28</v>
      </c>
      <c r="H148" s="125">
        <v>37</v>
      </c>
      <c r="I148" s="124">
        <v>25</v>
      </c>
      <c r="J148" s="124">
        <v>34</v>
      </c>
      <c r="K148" s="124">
        <v>28</v>
      </c>
      <c r="L148" s="124">
        <v>34</v>
      </c>
      <c r="M148" s="112">
        <v>186</v>
      </c>
      <c r="N148" s="127">
        <v>31</v>
      </c>
      <c r="O148" s="112">
        <v>12</v>
      </c>
      <c r="P148" s="112">
        <v>6</v>
      </c>
      <c r="Q148" s="120">
        <v>66</v>
      </c>
      <c r="R148" s="17"/>
    </row>
    <row r="149" spans="1:18" ht="15">
      <c r="A149" s="71">
        <v>40</v>
      </c>
      <c r="B149" s="109" t="s">
        <v>276</v>
      </c>
      <c r="C149" s="109" t="s">
        <v>308</v>
      </c>
      <c r="D149" s="114">
        <v>1059</v>
      </c>
      <c r="E149" s="112">
        <v>2</v>
      </c>
      <c r="F149" s="112" t="s">
        <v>278</v>
      </c>
      <c r="G149" s="125">
        <v>32</v>
      </c>
      <c r="H149" s="124">
        <v>31</v>
      </c>
      <c r="I149" s="125">
        <v>30</v>
      </c>
      <c r="J149" s="125">
        <v>37</v>
      </c>
      <c r="K149" s="124">
        <v>26</v>
      </c>
      <c r="L149" s="124">
        <v>31</v>
      </c>
      <c r="M149" s="112">
        <v>187</v>
      </c>
      <c r="N149" s="127">
        <v>31.166666666666668</v>
      </c>
      <c r="O149" s="112">
        <v>11</v>
      </c>
      <c r="P149" s="112">
        <v>2</v>
      </c>
      <c r="Q149" s="120">
        <v>65</v>
      </c>
      <c r="R149" s="17"/>
    </row>
    <row r="150" spans="1:18" ht="15">
      <c r="A150" s="71">
        <v>41</v>
      </c>
      <c r="B150" s="109" t="s">
        <v>338</v>
      </c>
      <c r="C150" s="109" t="s">
        <v>286</v>
      </c>
      <c r="D150" s="114">
        <v>1416</v>
      </c>
      <c r="E150" s="112">
        <v>2</v>
      </c>
      <c r="F150" s="112" t="s">
        <v>278</v>
      </c>
      <c r="G150" s="124">
        <v>29</v>
      </c>
      <c r="H150" s="124">
        <v>33</v>
      </c>
      <c r="I150" s="125">
        <v>32</v>
      </c>
      <c r="J150" s="125">
        <v>38</v>
      </c>
      <c r="K150" s="124">
        <v>27</v>
      </c>
      <c r="L150" s="124">
        <v>32</v>
      </c>
      <c r="M150" s="112">
        <v>191</v>
      </c>
      <c r="N150" s="127">
        <v>31.833333333333332</v>
      </c>
      <c r="O150" s="112">
        <v>11</v>
      </c>
      <c r="P150" s="112">
        <v>4</v>
      </c>
      <c r="Q150" s="120">
        <v>59</v>
      </c>
      <c r="R150" s="17"/>
    </row>
    <row r="151" spans="1:18" ht="15">
      <c r="A151" s="71">
        <v>42</v>
      </c>
      <c r="B151" s="109" t="s">
        <v>340</v>
      </c>
      <c r="C151" s="109" t="s">
        <v>291</v>
      </c>
      <c r="D151" s="114">
        <v>1510</v>
      </c>
      <c r="E151" s="112">
        <v>2</v>
      </c>
      <c r="F151" s="112" t="s">
        <v>278</v>
      </c>
      <c r="G151" s="125">
        <v>33</v>
      </c>
      <c r="H151" s="125">
        <v>40</v>
      </c>
      <c r="I151" s="124">
        <v>29</v>
      </c>
      <c r="J151" s="124">
        <v>35</v>
      </c>
      <c r="K151" s="124">
        <v>28</v>
      </c>
      <c r="L151" s="124">
        <v>34</v>
      </c>
      <c r="M151" s="112">
        <v>199</v>
      </c>
      <c r="N151" s="127">
        <v>33.166666666666664</v>
      </c>
      <c r="O151" s="112">
        <v>12</v>
      </c>
      <c r="P151" s="112">
        <v>6</v>
      </c>
      <c r="Q151" s="120">
        <v>46</v>
      </c>
      <c r="R151" s="17"/>
    </row>
    <row r="152" spans="1:18" ht="15">
      <c r="A152" s="71">
        <v>43</v>
      </c>
      <c r="B152" s="109" t="s">
        <v>329</v>
      </c>
      <c r="C152" s="109" t="s">
        <v>330</v>
      </c>
      <c r="D152" s="114">
        <v>1239</v>
      </c>
      <c r="E152" s="112">
        <v>3</v>
      </c>
      <c r="F152" s="112" t="s">
        <v>278</v>
      </c>
      <c r="G152" s="125">
        <v>32</v>
      </c>
      <c r="H152" s="125">
        <v>37</v>
      </c>
      <c r="I152" s="124">
        <v>28</v>
      </c>
      <c r="J152" s="125">
        <v>41</v>
      </c>
      <c r="K152" s="125">
        <v>32</v>
      </c>
      <c r="L152" s="125">
        <v>36</v>
      </c>
      <c r="M152" s="112">
        <v>206</v>
      </c>
      <c r="N152" s="127">
        <v>34.333333333333336</v>
      </c>
      <c r="O152" s="112">
        <v>13</v>
      </c>
      <c r="P152" s="112">
        <v>5</v>
      </c>
      <c r="Q152" s="120">
        <v>36</v>
      </c>
      <c r="R152" s="17"/>
    </row>
    <row r="153" spans="1:18" ht="15">
      <c r="A153" s="71"/>
      <c r="B153" s="109"/>
      <c r="C153" s="109"/>
      <c r="D153"/>
      <c r="E153"/>
      <c r="F153"/>
      <c r="Q153"/>
      <c r="R153" s="17"/>
    </row>
    <row r="154" spans="1:18" ht="15">
      <c r="A154" s="71"/>
      <c r="B154" s="109"/>
      <c r="C154" s="109"/>
      <c r="D154"/>
      <c r="E154"/>
      <c r="F154"/>
      <c r="Q154"/>
      <c r="R154" s="17"/>
    </row>
    <row r="155" spans="1:18" ht="15">
      <c r="A155" s="71"/>
      <c r="B155" s="109"/>
      <c r="C155" s="109"/>
      <c r="D155"/>
      <c r="E155"/>
      <c r="F155"/>
      <c r="Q155"/>
      <c r="R155" s="17"/>
    </row>
    <row r="156" spans="1:18" ht="15">
      <c r="A156" s="71"/>
      <c r="B156" s="109"/>
      <c r="C156" s="109"/>
      <c r="D156"/>
      <c r="E156"/>
      <c r="F156"/>
      <c r="Q156"/>
      <c r="R156" s="17"/>
    </row>
    <row r="157" spans="1:18" ht="15">
      <c r="A157" s="71"/>
      <c r="B157" s="109"/>
      <c r="C157" s="109"/>
      <c r="D157"/>
      <c r="E157"/>
      <c r="F157"/>
      <c r="Q157"/>
      <c r="R157" s="17"/>
    </row>
    <row r="158" spans="1:18" ht="15">
      <c r="A158" s="71"/>
      <c r="B158" s="109"/>
      <c r="C158" s="109"/>
      <c r="D158"/>
      <c r="E158"/>
      <c r="F158"/>
      <c r="Q158"/>
      <c r="R158" s="17"/>
    </row>
    <row r="159" spans="1:18" ht="15">
      <c r="A159" s="71"/>
      <c r="B159" s="109"/>
      <c r="C159" s="109"/>
      <c r="D159"/>
      <c r="E159"/>
      <c r="F159"/>
      <c r="Q159"/>
      <c r="R159" s="17"/>
    </row>
    <row r="160" ht="15">
      <c r="R160" s="17"/>
    </row>
    <row r="161" spans="1:18" ht="15">
      <c r="A161" s="128"/>
      <c r="B161" s="129" t="s">
        <v>244</v>
      </c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2"/>
      <c r="N161" s="132"/>
      <c r="O161" s="132"/>
      <c r="P161" s="132"/>
      <c r="Q161" s="133"/>
      <c r="R161" s="17"/>
    </row>
    <row r="162" spans="1:18" ht="15">
      <c r="A162" s="9" t="s">
        <v>242</v>
      </c>
      <c r="B162" s="19" t="s">
        <v>254</v>
      </c>
      <c r="C162" s="9" t="s">
        <v>255</v>
      </c>
      <c r="D162" s="9" t="s">
        <v>256</v>
      </c>
      <c r="E162" s="9" t="s">
        <v>257</v>
      </c>
      <c r="F162" s="9" t="s">
        <v>236</v>
      </c>
      <c r="G162" s="9">
        <v>1</v>
      </c>
      <c r="H162" s="9">
        <v>2</v>
      </c>
      <c r="I162" s="9">
        <v>3</v>
      </c>
      <c r="J162" s="9">
        <v>4</v>
      </c>
      <c r="K162" s="9">
        <v>5</v>
      </c>
      <c r="L162" s="9">
        <v>6</v>
      </c>
      <c r="M162" s="9" t="s">
        <v>237</v>
      </c>
      <c r="N162" s="9" t="s">
        <v>258</v>
      </c>
      <c r="O162" s="9" t="s">
        <v>238</v>
      </c>
      <c r="P162" s="9" t="s">
        <v>239</v>
      </c>
      <c r="Q162" s="9" t="s">
        <v>240</v>
      </c>
      <c r="R162" s="17"/>
    </row>
    <row r="163" spans="1:18" ht="15">
      <c r="A163" s="71">
        <v>1</v>
      </c>
      <c r="B163" s="72" t="s">
        <v>322</v>
      </c>
      <c r="C163" s="72" t="s">
        <v>281</v>
      </c>
      <c r="D163" s="77">
        <v>1098</v>
      </c>
      <c r="E163" s="70" t="s">
        <v>278</v>
      </c>
      <c r="F163" s="70" t="s">
        <v>273</v>
      </c>
      <c r="G163" s="121">
        <v>21</v>
      </c>
      <c r="H163" s="121">
        <v>28</v>
      </c>
      <c r="I163" s="123">
        <v>21</v>
      </c>
      <c r="J163" s="122">
        <v>33</v>
      </c>
      <c r="K163" s="123">
        <v>22</v>
      </c>
      <c r="L163" s="122">
        <v>31</v>
      </c>
      <c r="M163" s="104">
        <v>156</v>
      </c>
      <c r="N163" s="75">
        <v>26</v>
      </c>
      <c r="O163" s="76">
        <v>12</v>
      </c>
      <c r="P163" s="76">
        <v>10</v>
      </c>
      <c r="Q163" s="119">
        <v>112</v>
      </c>
      <c r="R163" s="17"/>
    </row>
    <row r="164" spans="1:18" ht="15">
      <c r="A164" s="71">
        <v>2</v>
      </c>
      <c r="B164" s="72" t="s">
        <v>324</v>
      </c>
      <c r="C164" s="72" t="s">
        <v>281</v>
      </c>
      <c r="D164" s="77">
        <v>1100</v>
      </c>
      <c r="E164" s="70" t="s">
        <v>278</v>
      </c>
      <c r="F164" s="70" t="s">
        <v>273</v>
      </c>
      <c r="G164" s="123">
        <v>24</v>
      </c>
      <c r="H164" s="122">
        <v>32</v>
      </c>
      <c r="I164" s="123">
        <v>24</v>
      </c>
      <c r="J164" s="121">
        <v>29</v>
      </c>
      <c r="K164" s="121">
        <v>24</v>
      </c>
      <c r="L164" s="121">
        <v>28</v>
      </c>
      <c r="M164" s="104">
        <v>161</v>
      </c>
      <c r="N164" s="75">
        <v>26.833333333333332</v>
      </c>
      <c r="O164" s="76">
        <v>8</v>
      </c>
      <c r="P164" s="76">
        <v>5</v>
      </c>
      <c r="Q164" s="119">
        <v>104</v>
      </c>
      <c r="R164" s="17"/>
    </row>
    <row r="165" spans="1:18" ht="15">
      <c r="A165" s="71">
        <v>3</v>
      </c>
      <c r="B165" s="72" t="s">
        <v>320</v>
      </c>
      <c r="C165" s="72" t="s">
        <v>310</v>
      </c>
      <c r="D165" s="77">
        <v>1030</v>
      </c>
      <c r="E165" s="70" t="s">
        <v>278</v>
      </c>
      <c r="F165" s="70" t="s">
        <v>273</v>
      </c>
      <c r="G165" s="122">
        <v>25</v>
      </c>
      <c r="H165" s="122">
        <v>35</v>
      </c>
      <c r="I165" s="122">
        <v>26</v>
      </c>
      <c r="J165" s="121">
        <v>27</v>
      </c>
      <c r="K165" s="123">
        <v>23</v>
      </c>
      <c r="L165" s="121">
        <v>28</v>
      </c>
      <c r="M165" s="105">
        <v>164</v>
      </c>
      <c r="N165" s="74">
        <v>27.333333333333332</v>
      </c>
      <c r="O165" s="73">
        <v>12</v>
      </c>
      <c r="P165" s="73">
        <v>3</v>
      </c>
      <c r="Q165" s="119">
        <v>99</v>
      </c>
      <c r="R165" s="17"/>
    </row>
    <row r="166" spans="1:18" ht="15">
      <c r="A166" s="71">
        <v>4</v>
      </c>
      <c r="B166" s="72" t="s">
        <v>309</v>
      </c>
      <c r="C166" s="72" t="s">
        <v>291</v>
      </c>
      <c r="D166" s="77">
        <v>692</v>
      </c>
      <c r="E166" s="70" t="s">
        <v>278</v>
      </c>
      <c r="F166" s="70" t="s">
        <v>273</v>
      </c>
      <c r="G166" s="122">
        <v>26</v>
      </c>
      <c r="H166" s="122">
        <v>31</v>
      </c>
      <c r="I166" s="123">
        <v>23</v>
      </c>
      <c r="J166" s="122">
        <v>32</v>
      </c>
      <c r="K166" s="123">
        <v>22</v>
      </c>
      <c r="L166" s="122">
        <v>32</v>
      </c>
      <c r="M166" s="104">
        <v>166</v>
      </c>
      <c r="N166" s="74">
        <v>27.666666666666668</v>
      </c>
      <c r="O166" s="73">
        <v>10</v>
      </c>
      <c r="P166" s="73">
        <v>9</v>
      </c>
      <c r="Q166" s="119">
        <v>96</v>
      </c>
      <c r="R166" s="17"/>
    </row>
    <row r="167" spans="1:18" ht="15">
      <c r="A167" s="71">
        <v>5</v>
      </c>
      <c r="B167" s="72" t="s">
        <v>325</v>
      </c>
      <c r="C167" s="72" t="s">
        <v>281</v>
      </c>
      <c r="D167" s="77">
        <v>1101</v>
      </c>
      <c r="E167" s="70">
        <v>1</v>
      </c>
      <c r="F167" s="70" t="s">
        <v>273</v>
      </c>
      <c r="G167" s="123">
        <v>24</v>
      </c>
      <c r="H167" s="122">
        <v>33</v>
      </c>
      <c r="I167" s="123">
        <v>23</v>
      </c>
      <c r="J167" s="121">
        <v>29</v>
      </c>
      <c r="K167" s="123">
        <v>23</v>
      </c>
      <c r="L167" s="122">
        <v>34</v>
      </c>
      <c r="M167" s="104">
        <v>166</v>
      </c>
      <c r="N167" s="74">
        <v>27.666666666666668</v>
      </c>
      <c r="O167" s="73">
        <v>11</v>
      </c>
      <c r="P167" s="73">
        <v>10</v>
      </c>
      <c r="Q167" s="119">
        <v>96</v>
      </c>
      <c r="R167" s="17"/>
    </row>
    <row r="168" spans="1:18" ht="15">
      <c r="A168" s="71">
        <v>6</v>
      </c>
      <c r="B168" s="72" t="s">
        <v>292</v>
      </c>
      <c r="C168" s="72" t="s">
        <v>291</v>
      </c>
      <c r="D168" s="77">
        <v>402</v>
      </c>
      <c r="E168" s="70" t="s">
        <v>278</v>
      </c>
      <c r="F168" s="70" t="s">
        <v>273</v>
      </c>
      <c r="G168" s="122">
        <v>27</v>
      </c>
      <c r="H168" s="122">
        <v>31</v>
      </c>
      <c r="I168" s="123">
        <v>22</v>
      </c>
      <c r="J168" s="121">
        <v>26</v>
      </c>
      <c r="K168" s="121">
        <v>24</v>
      </c>
      <c r="L168" s="115">
        <v>36</v>
      </c>
      <c r="M168" s="104">
        <v>166</v>
      </c>
      <c r="N168" s="74">
        <v>27.666666666666668</v>
      </c>
      <c r="O168" s="73">
        <v>14</v>
      </c>
      <c r="P168" s="73">
        <v>7</v>
      </c>
      <c r="Q168" s="119">
        <v>96</v>
      </c>
      <c r="R168" s="17"/>
    </row>
    <row r="169" spans="1:18" ht="15">
      <c r="A169" s="71">
        <v>7</v>
      </c>
      <c r="B169" s="72" t="s">
        <v>294</v>
      </c>
      <c r="C169" s="72" t="s">
        <v>7</v>
      </c>
      <c r="D169" s="77">
        <v>434</v>
      </c>
      <c r="E169" s="70">
        <v>1</v>
      </c>
      <c r="F169" s="70" t="s">
        <v>273</v>
      </c>
      <c r="G169" s="123">
        <v>24</v>
      </c>
      <c r="H169" s="122">
        <v>31</v>
      </c>
      <c r="I169" s="122">
        <v>26</v>
      </c>
      <c r="J169" s="122">
        <v>32</v>
      </c>
      <c r="K169" s="123">
        <v>23</v>
      </c>
      <c r="L169" s="122">
        <v>31</v>
      </c>
      <c r="M169" s="105">
        <v>167</v>
      </c>
      <c r="N169" s="75">
        <v>27.833333333333332</v>
      </c>
      <c r="O169" s="76">
        <v>9</v>
      </c>
      <c r="P169" s="76">
        <v>7</v>
      </c>
      <c r="Q169" s="119" t="s">
        <v>14</v>
      </c>
      <c r="R169" s="17"/>
    </row>
    <row r="170" spans="1:18" ht="15">
      <c r="A170" s="71">
        <v>8</v>
      </c>
      <c r="B170" s="72" t="s">
        <v>304</v>
      </c>
      <c r="C170" s="72" t="s">
        <v>282</v>
      </c>
      <c r="D170" s="77">
        <v>579</v>
      </c>
      <c r="E170" s="70" t="s">
        <v>278</v>
      </c>
      <c r="F170" s="70" t="s">
        <v>273</v>
      </c>
      <c r="G170" s="115">
        <v>31</v>
      </c>
      <c r="H170" s="121">
        <v>28</v>
      </c>
      <c r="I170" s="123">
        <v>24</v>
      </c>
      <c r="J170" s="121">
        <v>29</v>
      </c>
      <c r="K170" s="122">
        <v>25</v>
      </c>
      <c r="L170" s="122">
        <v>31</v>
      </c>
      <c r="M170" s="104">
        <v>168</v>
      </c>
      <c r="N170" s="74">
        <v>28</v>
      </c>
      <c r="O170" s="73">
        <v>7</v>
      </c>
      <c r="P170" s="73">
        <v>6</v>
      </c>
      <c r="Q170" s="119">
        <v>93</v>
      </c>
      <c r="R170" s="17"/>
    </row>
    <row r="171" spans="1:18" ht="15">
      <c r="A171" s="71">
        <v>9</v>
      </c>
      <c r="B171" s="72" t="s">
        <v>173</v>
      </c>
      <c r="C171" s="72" t="s">
        <v>326</v>
      </c>
      <c r="D171" s="77">
        <v>2390</v>
      </c>
      <c r="E171" s="70" t="s">
        <v>278</v>
      </c>
      <c r="F171" s="70" t="s">
        <v>273</v>
      </c>
      <c r="G171" s="121">
        <v>22</v>
      </c>
      <c r="H171" s="122">
        <v>32</v>
      </c>
      <c r="I171" s="122">
        <v>25</v>
      </c>
      <c r="J171" s="122">
        <v>32</v>
      </c>
      <c r="K171" s="123">
        <v>23</v>
      </c>
      <c r="L171" s="122">
        <v>35</v>
      </c>
      <c r="M171" s="104">
        <v>169</v>
      </c>
      <c r="N171" s="75">
        <v>28.166666666666668</v>
      </c>
      <c r="O171" s="76">
        <v>13</v>
      </c>
      <c r="P171" s="76">
        <v>9</v>
      </c>
      <c r="Q171" s="119">
        <v>92</v>
      </c>
      <c r="R171" s="17"/>
    </row>
    <row r="172" spans="1:18" ht="15">
      <c r="A172" s="71">
        <v>10</v>
      </c>
      <c r="B172" s="109" t="s">
        <v>299</v>
      </c>
      <c r="C172" s="109" t="s">
        <v>282</v>
      </c>
      <c r="D172" s="114">
        <v>551</v>
      </c>
      <c r="E172" s="112">
        <v>2</v>
      </c>
      <c r="F172" s="112" t="s">
        <v>273</v>
      </c>
      <c r="G172" s="123">
        <v>24</v>
      </c>
      <c r="H172" s="124">
        <v>32</v>
      </c>
      <c r="I172" s="124">
        <v>25</v>
      </c>
      <c r="J172" s="124">
        <v>32</v>
      </c>
      <c r="K172" s="123">
        <v>24</v>
      </c>
      <c r="L172" s="124">
        <v>34</v>
      </c>
      <c r="M172" s="112">
        <v>171</v>
      </c>
      <c r="N172" s="127">
        <v>28.5</v>
      </c>
      <c r="O172" s="112">
        <v>10</v>
      </c>
      <c r="P172" s="112">
        <v>8</v>
      </c>
      <c r="Q172" s="120">
        <v>89</v>
      </c>
      <c r="R172" s="17"/>
    </row>
    <row r="173" spans="1:18" ht="15">
      <c r="A173" s="71">
        <v>11</v>
      </c>
      <c r="B173" s="109" t="s">
        <v>317</v>
      </c>
      <c r="C173" s="109" t="s">
        <v>296</v>
      </c>
      <c r="D173" s="114">
        <v>876</v>
      </c>
      <c r="E173" s="112" t="s">
        <v>278</v>
      </c>
      <c r="F173" s="112" t="s">
        <v>273</v>
      </c>
      <c r="G173" s="124">
        <v>27</v>
      </c>
      <c r="H173" s="124">
        <v>34</v>
      </c>
      <c r="I173" s="124">
        <v>25</v>
      </c>
      <c r="J173" s="124">
        <v>30</v>
      </c>
      <c r="K173" s="124">
        <v>28</v>
      </c>
      <c r="L173" s="123">
        <v>29</v>
      </c>
      <c r="M173" s="112">
        <v>173</v>
      </c>
      <c r="N173" s="127">
        <v>28.833333333333332</v>
      </c>
      <c r="O173" s="112">
        <v>9</v>
      </c>
      <c r="P173" s="112">
        <v>3</v>
      </c>
      <c r="Q173" s="120">
        <v>86</v>
      </c>
      <c r="R173" s="17"/>
    </row>
    <row r="174" spans="1:18" ht="15">
      <c r="A174" s="71">
        <v>12</v>
      </c>
      <c r="B174" s="109" t="s">
        <v>303</v>
      </c>
      <c r="C174" s="109" t="s">
        <v>282</v>
      </c>
      <c r="D174" s="114">
        <v>578</v>
      </c>
      <c r="E174" s="112">
        <v>1</v>
      </c>
      <c r="F174" s="112" t="s">
        <v>273</v>
      </c>
      <c r="G174" s="124">
        <v>25</v>
      </c>
      <c r="H174" s="124">
        <v>30</v>
      </c>
      <c r="I174" s="125">
        <v>30</v>
      </c>
      <c r="J174" s="124">
        <v>35</v>
      </c>
      <c r="K174" s="123">
        <v>22</v>
      </c>
      <c r="L174" s="124">
        <v>31</v>
      </c>
      <c r="M174" s="112">
        <v>173</v>
      </c>
      <c r="N174" s="127">
        <v>28.833333333333332</v>
      </c>
      <c r="O174" s="112">
        <v>13</v>
      </c>
      <c r="P174" s="112">
        <v>6</v>
      </c>
      <c r="Q174" s="120">
        <v>86</v>
      </c>
      <c r="R174" s="17"/>
    </row>
    <row r="175" spans="1:18" ht="15">
      <c r="A175" s="71">
        <v>13</v>
      </c>
      <c r="B175" s="109" t="s">
        <v>293</v>
      </c>
      <c r="C175" s="109" t="s">
        <v>291</v>
      </c>
      <c r="D175" s="114">
        <v>405</v>
      </c>
      <c r="E175" s="112" t="s">
        <v>278</v>
      </c>
      <c r="F175" s="112" t="s">
        <v>273</v>
      </c>
      <c r="G175" s="123">
        <v>24</v>
      </c>
      <c r="H175" s="125">
        <v>36</v>
      </c>
      <c r="I175" s="123">
        <v>23</v>
      </c>
      <c r="J175" s="124">
        <v>33</v>
      </c>
      <c r="K175" s="123">
        <v>24</v>
      </c>
      <c r="L175" s="125">
        <v>37</v>
      </c>
      <c r="M175" s="112">
        <v>177</v>
      </c>
      <c r="N175" s="127">
        <v>29.5</v>
      </c>
      <c r="O175" s="112">
        <v>14</v>
      </c>
      <c r="P175" s="112">
        <v>12</v>
      </c>
      <c r="Q175" s="120">
        <v>80</v>
      </c>
      <c r="R175" s="17"/>
    </row>
    <row r="176" spans="1:18" ht="15">
      <c r="A176" s="71">
        <v>14</v>
      </c>
      <c r="B176" s="109" t="s">
        <v>295</v>
      </c>
      <c r="C176" s="109" t="s">
        <v>296</v>
      </c>
      <c r="D176" s="114">
        <v>475</v>
      </c>
      <c r="E176" s="112" t="s">
        <v>278</v>
      </c>
      <c r="F176" s="112" t="s">
        <v>273</v>
      </c>
      <c r="G176" s="124">
        <v>26</v>
      </c>
      <c r="H176" s="124">
        <v>33</v>
      </c>
      <c r="I176" s="124">
        <v>29</v>
      </c>
      <c r="J176" s="124">
        <v>31</v>
      </c>
      <c r="K176" s="124">
        <v>28</v>
      </c>
      <c r="L176" s="124">
        <v>31</v>
      </c>
      <c r="M176" s="112">
        <v>178</v>
      </c>
      <c r="N176" s="127">
        <v>29.666666666666668</v>
      </c>
      <c r="O176" s="112">
        <v>7</v>
      </c>
      <c r="P176" s="112">
        <v>3</v>
      </c>
      <c r="Q176" s="120">
        <v>78</v>
      </c>
      <c r="R176" s="17"/>
    </row>
    <row r="177" spans="1:18" ht="15">
      <c r="A177" s="71">
        <v>15</v>
      </c>
      <c r="B177" s="109" t="s">
        <v>300</v>
      </c>
      <c r="C177" s="109" t="s">
        <v>282</v>
      </c>
      <c r="D177" s="114">
        <v>552</v>
      </c>
      <c r="E177" s="112">
        <v>1</v>
      </c>
      <c r="F177" s="112" t="s">
        <v>273</v>
      </c>
      <c r="G177" s="125">
        <v>30</v>
      </c>
      <c r="H177" s="124">
        <v>32</v>
      </c>
      <c r="I177" s="123">
        <v>24</v>
      </c>
      <c r="J177" s="124">
        <v>31</v>
      </c>
      <c r="K177" s="125">
        <v>31</v>
      </c>
      <c r="L177" s="124">
        <v>30</v>
      </c>
      <c r="M177" s="112">
        <v>178</v>
      </c>
      <c r="N177" s="127">
        <v>29.666666666666668</v>
      </c>
      <c r="O177" s="112">
        <v>8</v>
      </c>
      <c r="P177" s="112">
        <v>1</v>
      </c>
      <c r="Q177" s="120">
        <v>78</v>
      </c>
      <c r="R177" s="17"/>
    </row>
    <row r="178" spans="1:18" ht="15">
      <c r="A178" s="71">
        <v>16</v>
      </c>
      <c r="B178" s="109" t="s">
        <v>280</v>
      </c>
      <c r="C178" s="109" t="s">
        <v>281</v>
      </c>
      <c r="D178" s="114">
        <v>202</v>
      </c>
      <c r="E178" s="112">
        <v>1</v>
      </c>
      <c r="F178" s="112" t="s">
        <v>273</v>
      </c>
      <c r="G178" s="123">
        <v>24</v>
      </c>
      <c r="H178" s="124">
        <v>32</v>
      </c>
      <c r="I178" s="124">
        <v>25</v>
      </c>
      <c r="J178" s="125">
        <v>36</v>
      </c>
      <c r="K178" s="124">
        <v>25</v>
      </c>
      <c r="L178" s="125">
        <v>37</v>
      </c>
      <c r="M178" s="112">
        <v>179</v>
      </c>
      <c r="N178" s="127">
        <v>29.833333333333332</v>
      </c>
      <c r="O178" s="112">
        <v>13</v>
      </c>
      <c r="P178" s="112">
        <v>11</v>
      </c>
      <c r="Q178" s="120">
        <v>77</v>
      </c>
      <c r="R178" s="17"/>
    </row>
    <row r="179" spans="1:18" ht="15">
      <c r="A179" s="71">
        <v>17</v>
      </c>
      <c r="B179" s="109" t="s">
        <v>327</v>
      </c>
      <c r="C179" s="109" t="s">
        <v>281</v>
      </c>
      <c r="D179" s="114">
        <v>1134</v>
      </c>
      <c r="E179" s="112">
        <v>1</v>
      </c>
      <c r="F179" s="112" t="s">
        <v>273</v>
      </c>
      <c r="G179" s="124">
        <v>25</v>
      </c>
      <c r="H179" s="125">
        <v>38</v>
      </c>
      <c r="I179" s="124">
        <v>26</v>
      </c>
      <c r="J179" s="124">
        <v>32</v>
      </c>
      <c r="K179" s="123">
        <v>22</v>
      </c>
      <c r="L179" s="125">
        <v>37</v>
      </c>
      <c r="M179" s="112">
        <v>180</v>
      </c>
      <c r="N179" s="127">
        <v>30</v>
      </c>
      <c r="O179" s="112">
        <v>16</v>
      </c>
      <c r="P179" s="112">
        <v>12</v>
      </c>
      <c r="Q179" s="120">
        <v>75</v>
      </c>
      <c r="R179" s="17"/>
    </row>
    <row r="180" spans="1:18" ht="15">
      <c r="A180" s="71">
        <v>18</v>
      </c>
      <c r="B180" s="109" t="s">
        <v>151</v>
      </c>
      <c r="C180" s="109" t="s">
        <v>296</v>
      </c>
      <c r="D180" s="114">
        <v>1735</v>
      </c>
      <c r="E180" s="112" t="s">
        <v>278</v>
      </c>
      <c r="F180" s="112" t="s">
        <v>273</v>
      </c>
      <c r="G180" s="125">
        <v>32</v>
      </c>
      <c r="H180" s="124">
        <v>30</v>
      </c>
      <c r="I180" s="124">
        <v>26</v>
      </c>
      <c r="J180" s="124">
        <v>34</v>
      </c>
      <c r="K180" s="124">
        <v>29</v>
      </c>
      <c r="L180" s="124">
        <v>31</v>
      </c>
      <c r="M180" s="112">
        <v>182</v>
      </c>
      <c r="N180" s="127">
        <v>30.333333333333332</v>
      </c>
      <c r="O180" s="112">
        <v>8</v>
      </c>
      <c r="P180" s="112">
        <v>3</v>
      </c>
      <c r="Q180" s="120">
        <v>72</v>
      </c>
      <c r="R180" s="17"/>
    </row>
    <row r="181" spans="1:18" ht="15">
      <c r="A181" s="71">
        <v>19</v>
      </c>
      <c r="B181" s="109" t="s">
        <v>177</v>
      </c>
      <c r="C181" s="109" t="s">
        <v>290</v>
      </c>
      <c r="D181" s="114">
        <v>2502</v>
      </c>
      <c r="E181" s="112">
        <v>2</v>
      </c>
      <c r="F181" s="112" t="s">
        <v>273</v>
      </c>
      <c r="G181" s="124">
        <v>28</v>
      </c>
      <c r="H181" s="125">
        <v>37</v>
      </c>
      <c r="I181" s="124">
        <v>26</v>
      </c>
      <c r="J181" s="124">
        <v>31</v>
      </c>
      <c r="K181" s="124">
        <v>29</v>
      </c>
      <c r="L181" s="125">
        <v>36</v>
      </c>
      <c r="M181" s="112">
        <v>187</v>
      </c>
      <c r="N181" s="127">
        <v>31.166666666666668</v>
      </c>
      <c r="O181" s="112">
        <v>11</v>
      </c>
      <c r="P181" s="112">
        <v>8</v>
      </c>
      <c r="Q181" s="120">
        <v>65</v>
      </c>
      <c r="R181" s="17"/>
    </row>
    <row r="182" spans="1:18" ht="15">
      <c r="A182" s="71">
        <v>20</v>
      </c>
      <c r="B182" s="109" t="s">
        <v>189</v>
      </c>
      <c r="C182" s="109" t="s">
        <v>310</v>
      </c>
      <c r="D182" s="114">
        <v>2817</v>
      </c>
      <c r="E182" s="112">
        <v>2</v>
      </c>
      <c r="F182" s="112" t="s">
        <v>273</v>
      </c>
      <c r="G182" s="123">
        <v>24</v>
      </c>
      <c r="H182" s="124">
        <v>30</v>
      </c>
      <c r="I182" s="124">
        <v>26</v>
      </c>
      <c r="J182" s="125">
        <v>41</v>
      </c>
      <c r="K182" s="125">
        <v>35</v>
      </c>
      <c r="L182" s="124">
        <v>34</v>
      </c>
      <c r="M182" s="112">
        <v>190</v>
      </c>
      <c r="N182" s="127">
        <v>31.666666666666668</v>
      </c>
      <c r="O182" s="112">
        <v>17</v>
      </c>
      <c r="P182" s="112">
        <v>9</v>
      </c>
      <c r="Q182" s="120">
        <v>60</v>
      </c>
      <c r="R182" s="17"/>
    </row>
    <row r="183" spans="1:18" ht="15">
      <c r="A183" s="71">
        <v>21</v>
      </c>
      <c r="B183" s="109" t="s">
        <v>191</v>
      </c>
      <c r="C183" s="109" t="s">
        <v>310</v>
      </c>
      <c r="D183" s="114">
        <v>2832</v>
      </c>
      <c r="E183" s="112">
        <v>3</v>
      </c>
      <c r="F183" s="112" t="s">
        <v>273</v>
      </c>
      <c r="G183" s="125">
        <v>34</v>
      </c>
      <c r="H183" s="125">
        <v>36</v>
      </c>
      <c r="I183" s="124">
        <v>28</v>
      </c>
      <c r="J183" s="124">
        <v>31</v>
      </c>
      <c r="K183" s="124">
        <v>26</v>
      </c>
      <c r="L183" s="125">
        <v>36</v>
      </c>
      <c r="M183" s="112">
        <v>191</v>
      </c>
      <c r="N183" s="127">
        <v>31.833333333333332</v>
      </c>
      <c r="O183" s="112">
        <v>10</v>
      </c>
      <c r="P183" s="112">
        <v>8</v>
      </c>
      <c r="Q183" s="120">
        <v>59</v>
      </c>
      <c r="R183" s="17"/>
    </row>
    <row r="184" spans="1:18" ht="15">
      <c r="A184" s="71">
        <v>22</v>
      </c>
      <c r="B184" s="109" t="s">
        <v>323</v>
      </c>
      <c r="C184" s="109" t="s">
        <v>281</v>
      </c>
      <c r="D184" s="114">
        <v>1099</v>
      </c>
      <c r="E184" s="112">
        <v>2</v>
      </c>
      <c r="F184" s="112" t="s">
        <v>273</v>
      </c>
      <c r="G184" s="125">
        <v>30</v>
      </c>
      <c r="H184" s="125">
        <v>36</v>
      </c>
      <c r="I184" s="124">
        <v>27</v>
      </c>
      <c r="J184" s="124">
        <v>34</v>
      </c>
      <c r="K184" s="125">
        <v>32</v>
      </c>
      <c r="L184" s="124">
        <v>33</v>
      </c>
      <c r="M184" s="112">
        <v>192</v>
      </c>
      <c r="N184" s="127">
        <v>32</v>
      </c>
      <c r="O184" s="112">
        <v>9</v>
      </c>
      <c r="P184" s="112">
        <v>4</v>
      </c>
      <c r="Q184" s="120">
        <v>57</v>
      </c>
      <c r="R184" s="17"/>
    </row>
    <row r="185" spans="1:18" ht="15">
      <c r="A185" s="71">
        <v>23</v>
      </c>
      <c r="B185" s="109" t="s">
        <v>200</v>
      </c>
      <c r="C185" s="109" t="s">
        <v>336</v>
      </c>
      <c r="D185" s="114">
        <v>2937</v>
      </c>
      <c r="E185" s="112">
        <v>2</v>
      </c>
      <c r="F185" s="112" t="s">
        <v>273</v>
      </c>
      <c r="G185" s="124">
        <v>29</v>
      </c>
      <c r="H185" s="124">
        <v>33</v>
      </c>
      <c r="I185" s="124">
        <v>29</v>
      </c>
      <c r="J185" s="124">
        <v>35</v>
      </c>
      <c r="K185" s="125">
        <v>33</v>
      </c>
      <c r="L185" s="125">
        <v>37</v>
      </c>
      <c r="M185" s="112">
        <v>196</v>
      </c>
      <c r="N185" s="127">
        <v>32.666666666666664</v>
      </c>
      <c r="O185" s="112">
        <v>8</v>
      </c>
      <c r="P185" s="112">
        <v>6</v>
      </c>
      <c r="Q185" s="120">
        <v>51</v>
      </c>
      <c r="R185" s="17"/>
    </row>
    <row r="186" spans="1:18" ht="15">
      <c r="A186" s="71">
        <v>24</v>
      </c>
      <c r="B186" s="109" t="s">
        <v>161</v>
      </c>
      <c r="C186" s="109" t="s">
        <v>326</v>
      </c>
      <c r="D186" s="114">
        <v>2086</v>
      </c>
      <c r="E186" s="112">
        <v>3</v>
      </c>
      <c r="F186" s="112" t="s">
        <v>273</v>
      </c>
      <c r="G186" s="124">
        <v>28</v>
      </c>
      <c r="H186" s="124">
        <v>32</v>
      </c>
      <c r="I186" s="124">
        <v>28</v>
      </c>
      <c r="J186" s="124">
        <v>30</v>
      </c>
      <c r="K186" s="125">
        <v>42</v>
      </c>
      <c r="L186" s="125">
        <v>38</v>
      </c>
      <c r="M186" s="112">
        <v>198</v>
      </c>
      <c r="N186" s="127">
        <v>33</v>
      </c>
      <c r="O186" s="112">
        <v>14</v>
      </c>
      <c r="P186" s="112">
        <v>10</v>
      </c>
      <c r="Q186" s="120">
        <v>48</v>
      </c>
      <c r="R186" s="17"/>
    </row>
    <row r="187" spans="1:18" ht="15">
      <c r="A187" s="71">
        <v>25</v>
      </c>
      <c r="B187" s="109" t="s">
        <v>343</v>
      </c>
      <c r="C187" s="109" t="s">
        <v>4</v>
      </c>
      <c r="D187" s="114">
        <v>1650</v>
      </c>
      <c r="E187" s="112">
        <v>5</v>
      </c>
      <c r="F187" s="112" t="s">
        <v>273</v>
      </c>
      <c r="G187" s="125">
        <v>30</v>
      </c>
      <c r="H187" s="125">
        <v>38</v>
      </c>
      <c r="I187" s="125">
        <v>35</v>
      </c>
      <c r="J187" s="124">
        <v>33</v>
      </c>
      <c r="K187" s="125">
        <v>31</v>
      </c>
      <c r="L187" s="125">
        <v>40</v>
      </c>
      <c r="M187" s="112">
        <v>207</v>
      </c>
      <c r="N187" s="127">
        <v>34.5</v>
      </c>
      <c r="O187" s="112">
        <v>10</v>
      </c>
      <c r="P187" s="112">
        <v>7</v>
      </c>
      <c r="Q187" s="120">
        <v>34</v>
      </c>
      <c r="R187" s="17"/>
    </row>
    <row r="188" spans="1:18" ht="15">
      <c r="A188" s="71">
        <v>26</v>
      </c>
      <c r="B188" s="109" t="s">
        <v>1</v>
      </c>
      <c r="C188" s="109" t="s">
        <v>308</v>
      </c>
      <c r="D188" s="114">
        <v>3515</v>
      </c>
      <c r="E188" s="112">
        <v>3</v>
      </c>
      <c r="F188" s="112" t="s">
        <v>273</v>
      </c>
      <c r="G188" s="125">
        <v>35</v>
      </c>
      <c r="H188" s="125">
        <v>40</v>
      </c>
      <c r="I188" s="124">
        <v>28</v>
      </c>
      <c r="J188" s="125">
        <v>38</v>
      </c>
      <c r="K188" s="125">
        <v>34</v>
      </c>
      <c r="L188" s="124">
        <v>35</v>
      </c>
      <c r="M188" s="112">
        <v>210</v>
      </c>
      <c r="N188" s="127">
        <v>35</v>
      </c>
      <c r="O188" s="112">
        <v>12</v>
      </c>
      <c r="P188" s="112">
        <v>4</v>
      </c>
      <c r="Q188" s="120">
        <v>30</v>
      </c>
      <c r="R188" s="17"/>
    </row>
    <row r="189" spans="1:18" ht="15">
      <c r="A189" s="71"/>
      <c r="B189" s="109"/>
      <c r="C189" s="109"/>
      <c r="D189"/>
      <c r="E189"/>
      <c r="F189"/>
      <c r="Q189"/>
      <c r="R189" s="17"/>
    </row>
    <row r="190" spans="1:36" s="18" customFormat="1" ht="1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7"/>
      <c r="AJ190" s="63"/>
    </row>
    <row r="191" spans="1:18" ht="15">
      <c r="A191" s="54"/>
      <c r="B191" s="60" t="s">
        <v>246</v>
      </c>
      <c r="C191" s="61"/>
      <c r="D191" s="62"/>
      <c r="E191" s="62"/>
      <c r="F191" s="62"/>
      <c r="G191" s="62"/>
      <c r="H191" s="62"/>
      <c r="I191" s="62"/>
      <c r="J191" s="62"/>
      <c r="K191" s="62"/>
      <c r="L191" s="62"/>
      <c r="M191" s="55"/>
      <c r="N191" s="55"/>
      <c r="O191" s="55"/>
      <c r="P191" s="55"/>
      <c r="Q191" s="57"/>
      <c r="R191" s="17"/>
    </row>
    <row r="192" spans="1:18" ht="15">
      <c r="A192" s="9" t="s">
        <v>242</v>
      </c>
      <c r="B192" s="19" t="s">
        <v>254</v>
      </c>
      <c r="C192" s="9" t="s">
        <v>255</v>
      </c>
      <c r="D192" s="9" t="s">
        <v>256</v>
      </c>
      <c r="E192" s="9" t="s">
        <v>257</v>
      </c>
      <c r="F192" s="9" t="s">
        <v>236</v>
      </c>
      <c r="G192" s="9">
        <v>1</v>
      </c>
      <c r="H192" s="9">
        <v>2</v>
      </c>
      <c r="I192" s="9">
        <v>3</v>
      </c>
      <c r="J192" s="9">
        <v>4</v>
      </c>
      <c r="K192" s="9">
        <v>5</v>
      </c>
      <c r="L192" s="9">
        <v>6</v>
      </c>
      <c r="M192" s="9" t="s">
        <v>237</v>
      </c>
      <c r="N192" s="9" t="s">
        <v>258</v>
      </c>
      <c r="O192" s="9" t="s">
        <v>238</v>
      </c>
      <c r="P192" s="9" t="s">
        <v>239</v>
      </c>
      <c r="Q192" s="9" t="s">
        <v>240</v>
      </c>
      <c r="R192" s="17"/>
    </row>
    <row r="193" spans="1:18" ht="15">
      <c r="A193" s="71">
        <v>1</v>
      </c>
      <c r="B193" s="72" t="s">
        <v>180</v>
      </c>
      <c r="C193" s="72" t="s">
        <v>302</v>
      </c>
      <c r="D193" s="77">
        <v>2596</v>
      </c>
      <c r="E193" s="70" t="s">
        <v>278</v>
      </c>
      <c r="F193" s="70" t="s">
        <v>272</v>
      </c>
      <c r="G193" s="123">
        <v>23</v>
      </c>
      <c r="H193" s="121">
        <v>29</v>
      </c>
      <c r="I193" s="122">
        <v>25</v>
      </c>
      <c r="J193" s="122">
        <v>34</v>
      </c>
      <c r="K193" s="123">
        <v>22</v>
      </c>
      <c r="L193" s="122">
        <v>34</v>
      </c>
      <c r="M193" s="104">
        <v>167</v>
      </c>
      <c r="N193" s="74">
        <v>27.833333333333332</v>
      </c>
      <c r="O193" s="73">
        <v>12</v>
      </c>
      <c r="P193" s="73">
        <v>11</v>
      </c>
      <c r="Q193" s="119">
        <v>95</v>
      </c>
      <c r="R193" s="17"/>
    </row>
    <row r="194" spans="1:18" ht="15">
      <c r="A194" s="71">
        <v>2</v>
      </c>
      <c r="B194" s="109" t="s">
        <v>285</v>
      </c>
      <c r="C194" s="109" t="s">
        <v>286</v>
      </c>
      <c r="D194" s="114">
        <v>230</v>
      </c>
      <c r="E194" s="112" t="s">
        <v>278</v>
      </c>
      <c r="F194" s="112" t="s">
        <v>272</v>
      </c>
      <c r="G194" s="124">
        <v>26</v>
      </c>
      <c r="H194" s="124">
        <v>30</v>
      </c>
      <c r="I194" s="123">
        <v>23</v>
      </c>
      <c r="J194" s="124">
        <v>34</v>
      </c>
      <c r="K194" s="123">
        <v>24</v>
      </c>
      <c r="L194" s="124">
        <v>35</v>
      </c>
      <c r="M194" s="112">
        <v>172</v>
      </c>
      <c r="N194" s="127">
        <v>28.666666666666668</v>
      </c>
      <c r="O194" s="112">
        <v>12</v>
      </c>
      <c r="P194" s="112">
        <v>10</v>
      </c>
      <c r="Q194" s="120">
        <v>87</v>
      </c>
      <c r="R194" s="17"/>
    </row>
    <row r="195" spans="1:18" ht="15">
      <c r="A195" s="71">
        <v>3</v>
      </c>
      <c r="B195" s="109" t="s">
        <v>277</v>
      </c>
      <c r="C195" s="109" t="s">
        <v>275</v>
      </c>
      <c r="D195" s="114">
        <v>66</v>
      </c>
      <c r="E195" s="112" t="s">
        <v>278</v>
      </c>
      <c r="F195" s="112" t="s">
        <v>272</v>
      </c>
      <c r="G195" s="123">
        <v>24</v>
      </c>
      <c r="H195" s="124">
        <v>30</v>
      </c>
      <c r="I195" s="124">
        <v>27</v>
      </c>
      <c r="J195" s="124">
        <v>35</v>
      </c>
      <c r="K195" s="123">
        <v>24</v>
      </c>
      <c r="L195" s="124">
        <v>35</v>
      </c>
      <c r="M195" s="112">
        <v>175</v>
      </c>
      <c r="N195" s="127">
        <v>29.166666666666668</v>
      </c>
      <c r="O195" s="112">
        <v>11</v>
      </c>
      <c r="P195" s="112">
        <v>11</v>
      </c>
      <c r="Q195" s="120">
        <v>83</v>
      </c>
      <c r="R195" s="17"/>
    </row>
    <row r="196" spans="1:18" ht="15">
      <c r="A196" s="71">
        <v>4</v>
      </c>
      <c r="B196" s="109" t="s">
        <v>314</v>
      </c>
      <c r="C196" s="109" t="s">
        <v>310</v>
      </c>
      <c r="D196" s="114">
        <v>833</v>
      </c>
      <c r="E196" s="112">
        <v>1</v>
      </c>
      <c r="F196" s="112" t="s">
        <v>272</v>
      </c>
      <c r="G196" s="123">
        <v>24</v>
      </c>
      <c r="H196" s="124">
        <v>34</v>
      </c>
      <c r="I196" s="124">
        <v>25</v>
      </c>
      <c r="J196" s="125">
        <v>39</v>
      </c>
      <c r="K196" s="124">
        <v>25</v>
      </c>
      <c r="L196" s="124">
        <v>30</v>
      </c>
      <c r="M196" s="112">
        <v>177</v>
      </c>
      <c r="N196" s="127">
        <v>29.5</v>
      </c>
      <c r="O196" s="112">
        <v>15</v>
      </c>
      <c r="P196" s="112">
        <v>9</v>
      </c>
      <c r="Q196" s="120">
        <v>80</v>
      </c>
      <c r="R196" s="17"/>
    </row>
    <row r="197" spans="1:18" ht="15">
      <c r="A197" s="71">
        <v>5</v>
      </c>
      <c r="B197" s="109" t="s">
        <v>306</v>
      </c>
      <c r="C197" s="109" t="s">
        <v>286</v>
      </c>
      <c r="D197" s="114">
        <v>652</v>
      </c>
      <c r="E197" s="112" t="s">
        <v>278</v>
      </c>
      <c r="F197" s="112" t="s">
        <v>272</v>
      </c>
      <c r="G197" s="123">
        <v>23</v>
      </c>
      <c r="H197" s="124">
        <v>33</v>
      </c>
      <c r="I197" s="123">
        <v>20</v>
      </c>
      <c r="J197" s="124">
        <v>33</v>
      </c>
      <c r="K197" s="125">
        <v>30</v>
      </c>
      <c r="L197" s="125">
        <v>38</v>
      </c>
      <c r="M197" s="112">
        <v>177</v>
      </c>
      <c r="N197" s="127">
        <v>29.5</v>
      </c>
      <c r="O197" s="112">
        <v>18</v>
      </c>
      <c r="P197" s="112">
        <v>10</v>
      </c>
      <c r="Q197" s="120">
        <v>80</v>
      </c>
      <c r="R197" s="17"/>
    </row>
    <row r="198" spans="1:18" ht="15">
      <c r="A198" s="71">
        <v>6</v>
      </c>
      <c r="B198" s="109" t="s">
        <v>315</v>
      </c>
      <c r="C198" s="109" t="s">
        <v>316</v>
      </c>
      <c r="D198" s="114">
        <v>858</v>
      </c>
      <c r="E198" s="112">
        <v>1</v>
      </c>
      <c r="F198" s="112" t="s">
        <v>272</v>
      </c>
      <c r="G198" s="121">
        <v>22</v>
      </c>
      <c r="H198" s="124">
        <v>31</v>
      </c>
      <c r="I198" s="124">
        <v>29</v>
      </c>
      <c r="J198" s="125">
        <v>36</v>
      </c>
      <c r="K198" s="124">
        <v>29</v>
      </c>
      <c r="L198" s="124">
        <v>34</v>
      </c>
      <c r="M198" s="112">
        <v>181</v>
      </c>
      <c r="N198" s="127">
        <v>30.166666666666668</v>
      </c>
      <c r="O198" s="112">
        <v>14</v>
      </c>
      <c r="P198" s="112">
        <v>5</v>
      </c>
      <c r="Q198" s="120">
        <v>74</v>
      </c>
      <c r="R198" s="17"/>
    </row>
    <row r="199" spans="1:18" ht="15">
      <c r="A199" s="71">
        <v>7</v>
      </c>
      <c r="B199" s="109" t="s">
        <v>318</v>
      </c>
      <c r="C199" s="109" t="s">
        <v>316</v>
      </c>
      <c r="D199" s="114">
        <v>877</v>
      </c>
      <c r="E199" s="112">
        <v>1</v>
      </c>
      <c r="F199" s="112" t="s">
        <v>272</v>
      </c>
      <c r="G199" s="124">
        <v>25</v>
      </c>
      <c r="H199" s="124">
        <v>34</v>
      </c>
      <c r="I199" s="124">
        <v>28</v>
      </c>
      <c r="J199" s="124">
        <v>32</v>
      </c>
      <c r="K199" s="124">
        <v>28</v>
      </c>
      <c r="L199" s="124">
        <v>35</v>
      </c>
      <c r="M199" s="112">
        <v>182</v>
      </c>
      <c r="N199" s="127">
        <v>30.333333333333332</v>
      </c>
      <c r="O199" s="112">
        <v>10</v>
      </c>
      <c r="P199" s="112">
        <v>6</v>
      </c>
      <c r="Q199" s="120">
        <v>72</v>
      </c>
      <c r="R199" s="17"/>
    </row>
    <row r="200" spans="1:18" ht="15">
      <c r="A200" s="71">
        <v>8</v>
      </c>
      <c r="B200" s="109" t="s">
        <v>287</v>
      </c>
      <c r="C200" s="109" t="s">
        <v>286</v>
      </c>
      <c r="D200" s="114">
        <v>235</v>
      </c>
      <c r="E200" s="112">
        <v>1</v>
      </c>
      <c r="F200" s="112" t="s">
        <v>272</v>
      </c>
      <c r="G200" s="124">
        <v>28</v>
      </c>
      <c r="H200" s="124">
        <v>34</v>
      </c>
      <c r="I200" s="123">
        <v>23</v>
      </c>
      <c r="J200" s="125">
        <v>37</v>
      </c>
      <c r="K200" s="125">
        <v>32</v>
      </c>
      <c r="L200" s="124">
        <v>34</v>
      </c>
      <c r="M200" s="112">
        <v>188</v>
      </c>
      <c r="N200" s="127">
        <v>31.333333333333332</v>
      </c>
      <c r="O200" s="112">
        <v>14</v>
      </c>
      <c r="P200" s="112">
        <v>6</v>
      </c>
      <c r="Q200" s="120">
        <v>63</v>
      </c>
      <c r="R200" s="17"/>
    </row>
    <row r="201" spans="1:18" ht="15">
      <c r="A201" s="71">
        <v>9</v>
      </c>
      <c r="B201" s="109" t="s">
        <v>217</v>
      </c>
      <c r="C201" s="109" t="s">
        <v>282</v>
      </c>
      <c r="D201" s="114">
        <v>3309</v>
      </c>
      <c r="E201" s="112">
        <v>3</v>
      </c>
      <c r="F201" s="112" t="s">
        <v>272</v>
      </c>
      <c r="G201" s="124">
        <v>28</v>
      </c>
      <c r="H201" s="124">
        <v>34</v>
      </c>
      <c r="I201" s="124">
        <v>28</v>
      </c>
      <c r="J201" s="125">
        <v>38</v>
      </c>
      <c r="K201" s="125">
        <v>31</v>
      </c>
      <c r="L201" s="124">
        <v>30</v>
      </c>
      <c r="M201" s="112">
        <v>189</v>
      </c>
      <c r="N201" s="127">
        <v>31.5</v>
      </c>
      <c r="O201" s="112">
        <v>10</v>
      </c>
      <c r="P201" s="112">
        <v>6</v>
      </c>
      <c r="Q201" s="120">
        <v>62</v>
      </c>
      <c r="R201" s="17"/>
    </row>
    <row r="202" spans="1:18" ht="15">
      <c r="A202" s="71">
        <v>10</v>
      </c>
      <c r="B202" s="109" t="s">
        <v>178</v>
      </c>
      <c r="C202" s="109" t="s">
        <v>302</v>
      </c>
      <c r="D202" s="114">
        <v>2567</v>
      </c>
      <c r="E202" s="112">
        <v>1</v>
      </c>
      <c r="F202" s="112" t="s">
        <v>272</v>
      </c>
      <c r="G202" s="125">
        <v>32</v>
      </c>
      <c r="H202" s="125">
        <v>37</v>
      </c>
      <c r="I202" s="125">
        <v>34</v>
      </c>
      <c r="J202" s="124">
        <v>33</v>
      </c>
      <c r="K202" s="123">
        <v>24</v>
      </c>
      <c r="L202" s="124">
        <v>32</v>
      </c>
      <c r="M202" s="112">
        <v>192</v>
      </c>
      <c r="N202" s="127">
        <v>32</v>
      </c>
      <c r="O202" s="112">
        <v>13</v>
      </c>
      <c r="P202" s="112">
        <v>2</v>
      </c>
      <c r="Q202" s="120">
        <v>57</v>
      </c>
      <c r="R202" s="17"/>
    </row>
    <row r="203" spans="1:18" ht="15">
      <c r="A203" s="71">
        <v>11</v>
      </c>
      <c r="B203" s="109" t="s">
        <v>0</v>
      </c>
      <c r="C203" s="109" t="s">
        <v>296</v>
      </c>
      <c r="D203" s="114">
        <v>3503</v>
      </c>
      <c r="E203" s="112">
        <v>3</v>
      </c>
      <c r="F203" s="112" t="s">
        <v>272</v>
      </c>
      <c r="G203" s="124">
        <v>29</v>
      </c>
      <c r="H203" s="124">
        <v>34</v>
      </c>
      <c r="I203" s="124">
        <v>27</v>
      </c>
      <c r="J203" s="124">
        <v>35</v>
      </c>
      <c r="K203" s="125">
        <v>36</v>
      </c>
      <c r="L203" s="124">
        <v>35</v>
      </c>
      <c r="M203" s="112">
        <v>196</v>
      </c>
      <c r="N203" s="127">
        <v>32.666666666666664</v>
      </c>
      <c r="O203" s="112">
        <v>9</v>
      </c>
      <c r="P203" s="112">
        <v>6</v>
      </c>
      <c r="Q203" s="120">
        <v>51</v>
      </c>
      <c r="R203" s="17"/>
    </row>
    <row r="204" spans="1:18" ht="15">
      <c r="A204" s="71">
        <v>12</v>
      </c>
      <c r="B204" s="109" t="s">
        <v>176</v>
      </c>
      <c r="C204" s="109" t="s">
        <v>288</v>
      </c>
      <c r="D204" s="114">
        <v>2472</v>
      </c>
      <c r="E204" s="112">
        <v>2</v>
      </c>
      <c r="F204" s="112" t="s">
        <v>272</v>
      </c>
      <c r="G204" s="125">
        <v>33</v>
      </c>
      <c r="H204" s="124">
        <v>34</v>
      </c>
      <c r="I204" s="125">
        <v>33</v>
      </c>
      <c r="J204" s="125">
        <v>38</v>
      </c>
      <c r="K204" s="124">
        <v>27</v>
      </c>
      <c r="L204" s="124">
        <v>34</v>
      </c>
      <c r="M204" s="112">
        <v>199</v>
      </c>
      <c r="N204" s="127">
        <v>33.166666666666664</v>
      </c>
      <c r="O204" s="112">
        <v>11</v>
      </c>
      <c r="P204" s="112">
        <v>1</v>
      </c>
      <c r="Q204" s="120">
        <v>46</v>
      </c>
      <c r="R204" s="17"/>
    </row>
    <row r="205" spans="1:18" ht="15">
      <c r="A205" s="71">
        <v>13</v>
      </c>
      <c r="B205" s="109" t="s">
        <v>186</v>
      </c>
      <c r="C205" s="109" t="s">
        <v>181</v>
      </c>
      <c r="D205" s="114">
        <v>2744</v>
      </c>
      <c r="E205" s="112">
        <v>2</v>
      </c>
      <c r="F205" s="112" t="s">
        <v>272</v>
      </c>
      <c r="G205" s="125">
        <v>32</v>
      </c>
      <c r="H205" s="123">
        <v>29</v>
      </c>
      <c r="I205" s="125">
        <v>34</v>
      </c>
      <c r="J205" s="125">
        <v>38</v>
      </c>
      <c r="K205" s="125">
        <v>35</v>
      </c>
      <c r="L205" s="125">
        <v>37</v>
      </c>
      <c r="M205" s="112">
        <v>205</v>
      </c>
      <c r="N205" s="127">
        <v>34.166666666666664</v>
      </c>
      <c r="O205" s="112">
        <v>9</v>
      </c>
      <c r="P205" s="112">
        <v>5</v>
      </c>
      <c r="Q205" s="120">
        <v>37</v>
      </c>
      <c r="R205" s="17"/>
    </row>
    <row r="206" spans="1:18" ht="15">
      <c r="A206" s="71">
        <v>14</v>
      </c>
      <c r="B206" s="109" t="s">
        <v>332</v>
      </c>
      <c r="C206" s="109" t="s">
        <v>330</v>
      </c>
      <c r="D206" s="114">
        <v>1242</v>
      </c>
      <c r="E206" s="112">
        <v>3</v>
      </c>
      <c r="F206" s="112" t="s">
        <v>272</v>
      </c>
      <c r="G206" s="125">
        <v>39</v>
      </c>
      <c r="H206" s="125">
        <v>44</v>
      </c>
      <c r="I206" s="124">
        <v>28</v>
      </c>
      <c r="J206" s="125">
        <v>36</v>
      </c>
      <c r="K206" s="125">
        <v>30</v>
      </c>
      <c r="L206" s="124">
        <v>33</v>
      </c>
      <c r="M206" s="112">
        <v>210</v>
      </c>
      <c r="N206" s="127">
        <v>35</v>
      </c>
      <c r="O206" s="112">
        <v>16</v>
      </c>
      <c r="P206" s="112">
        <v>9</v>
      </c>
      <c r="Q206" s="120">
        <v>30</v>
      </c>
      <c r="R206" s="17"/>
    </row>
    <row r="207" spans="1:18" ht="15">
      <c r="A207" s="71">
        <v>15</v>
      </c>
      <c r="B207" s="109" t="s">
        <v>301</v>
      </c>
      <c r="C207" s="109" t="s">
        <v>330</v>
      </c>
      <c r="D207" s="114">
        <v>563</v>
      </c>
      <c r="E207" s="112">
        <v>1</v>
      </c>
      <c r="F207" s="112" t="s">
        <v>272</v>
      </c>
      <c r="G207" s="125">
        <v>31</v>
      </c>
      <c r="H207" s="125">
        <v>42</v>
      </c>
      <c r="I207" s="124">
        <v>28</v>
      </c>
      <c r="J207" s="125">
        <v>36</v>
      </c>
      <c r="K207" s="124">
        <v>27</v>
      </c>
      <c r="L207" s="125">
        <v>46</v>
      </c>
      <c r="M207" s="112">
        <v>210</v>
      </c>
      <c r="N207" s="127">
        <v>35</v>
      </c>
      <c r="O207" s="112">
        <v>19</v>
      </c>
      <c r="P207" s="112">
        <v>14</v>
      </c>
      <c r="Q207" s="120">
        <v>30</v>
      </c>
      <c r="R207" s="17"/>
    </row>
    <row r="208" spans="1:18" ht="15">
      <c r="A208" s="71">
        <v>16</v>
      </c>
      <c r="B208" s="109" t="s">
        <v>172</v>
      </c>
      <c r="C208" s="109" t="s">
        <v>302</v>
      </c>
      <c r="D208" s="114">
        <v>2374</v>
      </c>
      <c r="E208" s="112">
        <v>2</v>
      </c>
      <c r="F208" s="112" t="s">
        <v>272</v>
      </c>
      <c r="G208" s="124">
        <v>29</v>
      </c>
      <c r="H208" s="125">
        <v>43</v>
      </c>
      <c r="I208" s="125">
        <v>31</v>
      </c>
      <c r="J208" s="125">
        <v>39</v>
      </c>
      <c r="K208" s="124">
        <v>28</v>
      </c>
      <c r="L208" s="125">
        <v>43</v>
      </c>
      <c r="M208" s="112">
        <v>213</v>
      </c>
      <c r="N208" s="127">
        <v>35.5</v>
      </c>
      <c r="O208" s="112">
        <v>15</v>
      </c>
      <c r="P208" s="112">
        <v>14</v>
      </c>
      <c r="Q208" s="120">
        <v>25</v>
      </c>
      <c r="R208" s="17"/>
    </row>
    <row r="209" spans="2:18" ht="15">
      <c r="B209"/>
      <c r="D209"/>
      <c r="E209"/>
      <c r="F209"/>
      <c r="Q209"/>
      <c r="R209" s="17"/>
    </row>
    <row r="210" spans="2:18" ht="15">
      <c r="B210"/>
      <c r="D210"/>
      <c r="E210"/>
      <c r="F210"/>
      <c r="Q210"/>
      <c r="R210" s="17"/>
    </row>
    <row r="211" spans="2:18" ht="15">
      <c r="B211"/>
      <c r="D211"/>
      <c r="E211"/>
      <c r="F211"/>
      <c r="Q211"/>
      <c r="R211" s="17"/>
    </row>
    <row r="212" spans="2:18" ht="15">
      <c r="B212"/>
      <c r="D212"/>
      <c r="E212"/>
      <c r="F212"/>
      <c r="Q212"/>
      <c r="R212" s="17"/>
    </row>
    <row r="213" spans="1:18" ht="15">
      <c r="A213" s="126"/>
      <c r="B213" s="100"/>
      <c r="C213" s="99"/>
      <c r="D213" s="101"/>
      <c r="E213" s="101"/>
      <c r="F213" s="101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102"/>
      <c r="R213" s="17"/>
    </row>
    <row r="214" spans="1:18" ht="15">
      <c r="A214" s="54"/>
      <c r="B214" s="58" t="s">
        <v>247</v>
      </c>
      <c r="C214" s="59"/>
      <c r="D214" s="56"/>
      <c r="E214" s="56"/>
      <c r="F214" s="56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7"/>
      <c r="R214" s="17"/>
    </row>
    <row r="215" spans="1:18" ht="15">
      <c r="A215" s="9" t="s">
        <v>242</v>
      </c>
      <c r="B215" s="19" t="s">
        <v>254</v>
      </c>
      <c r="C215" s="9" t="s">
        <v>255</v>
      </c>
      <c r="D215" s="9" t="s">
        <v>256</v>
      </c>
      <c r="E215" s="9" t="s">
        <v>257</v>
      </c>
      <c r="F215" s="9" t="s">
        <v>236</v>
      </c>
      <c r="G215" s="9">
        <v>1</v>
      </c>
      <c r="H215" s="9">
        <v>2</v>
      </c>
      <c r="I215" s="9">
        <v>3</v>
      </c>
      <c r="J215" s="9">
        <v>4</v>
      </c>
      <c r="K215" s="9">
        <v>5</v>
      </c>
      <c r="L215" s="9">
        <v>6</v>
      </c>
      <c r="M215" s="9" t="s">
        <v>237</v>
      </c>
      <c r="N215" s="9" t="s">
        <v>258</v>
      </c>
      <c r="O215" s="9" t="s">
        <v>238</v>
      </c>
      <c r="P215" s="9" t="s">
        <v>239</v>
      </c>
      <c r="Q215" s="9" t="s">
        <v>240</v>
      </c>
      <c r="R215" s="17"/>
    </row>
    <row r="216" spans="1:18" ht="15">
      <c r="A216" s="71">
        <v>1</v>
      </c>
      <c r="B216" s="72" t="s">
        <v>208</v>
      </c>
      <c r="C216" s="72" t="s">
        <v>296</v>
      </c>
      <c r="D216" s="77">
        <v>3080</v>
      </c>
      <c r="E216" s="70" t="s">
        <v>278</v>
      </c>
      <c r="F216" s="70" t="s">
        <v>157</v>
      </c>
      <c r="G216" s="123">
        <v>23</v>
      </c>
      <c r="H216" s="121">
        <v>28</v>
      </c>
      <c r="I216" s="123">
        <v>22</v>
      </c>
      <c r="J216" s="122">
        <v>32</v>
      </c>
      <c r="K216" s="123">
        <v>23</v>
      </c>
      <c r="L216" s="121">
        <v>28</v>
      </c>
      <c r="M216" s="104">
        <v>156</v>
      </c>
      <c r="N216" s="74">
        <v>26</v>
      </c>
      <c r="O216" s="76">
        <v>10</v>
      </c>
      <c r="P216" s="76">
        <v>5</v>
      </c>
      <c r="Q216" s="119">
        <v>112</v>
      </c>
      <c r="R216" s="17"/>
    </row>
    <row r="217" spans="1:18" ht="15">
      <c r="A217" s="71">
        <v>2</v>
      </c>
      <c r="B217" s="72" t="s">
        <v>218</v>
      </c>
      <c r="C217" s="72" t="s">
        <v>328</v>
      </c>
      <c r="D217" s="77">
        <v>3312</v>
      </c>
      <c r="E217" s="70">
        <v>1</v>
      </c>
      <c r="F217" s="70" t="s">
        <v>157</v>
      </c>
      <c r="G217" s="121">
        <v>22</v>
      </c>
      <c r="H217" s="122">
        <v>33</v>
      </c>
      <c r="I217" s="123">
        <v>22</v>
      </c>
      <c r="J217" s="122">
        <v>32</v>
      </c>
      <c r="K217" s="123">
        <v>22</v>
      </c>
      <c r="L217" s="122">
        <v>34</v>
      </c>
      <c r="M217" s="104">
        <v>165</v>
      </c>
      <c r="N217" s="74">
        <v>27.5</v>
      </c>
      <c r="O217" s="73">
        <v>12</v>
      </c>
      <c r="P217" s="73">
        <v>11</v>
      </c>
      <c r="Q217" s="119">
        <v>98</v>
      </c>
      <c r="R217" s="17"/>
    </row>
    <row r="218" spans="1:18" ht="15">
      <c r="A218" s="71">
        <v>3</v>
      </c>
      <c r="B218" s="72" t="s">
        <v>209</v>
      </c>
      <c r="C218" s="72" t="s">
        <v>296</v>
      </c>
      <c r="D218" s="77">
        <v>3081</v>
      </c>
      <c r="E218" s="70">
        <v>1</v>
      </c>
      <c r="F218" s="70" t="s">
        <v>157</v>
      </c>
      <c r="G218" s="123">
        <v>23</v>
      </c>
      <c r="H218" s="122">
        <v>30</v>
      </c>
      <c r="I218" s="122">
        <v>25</v>
      </c>
      <c r="J218" s="121">
        <v>29</v>
      </c>
      <c r="K218" s="122">
        <v>27</v>
      </c>
      <c r="L218" s="122">
        <v>32</v>
      </c>
      <c r="M218" s="105">
        <v>166</v>
      </c>
      <c r="N218" s="75">
        <v>27.666666666666668</v>
      </c>
      <c r="O218" s="76">
        <v>9</v>
      </c>
      <c r="P218" s="76">
        <v>5</v>
      </c>
      <c r="Q218" s="119">
        <v>96</v>
      </c>
      <c r="R218" s="17"/>
    </row>
    <row r="219" spans="1:18" ht="15">
      <c r="A219" s="71">
        <v>4</v>
      </c>
      <c r="B219" s="72" t="s">
        <v>197</v>
      </c>
      <c r="C219" s="72" t="s">
        <v>291</v>
      </c>
      <c r="D219" s="77">
        <v>2910</v>
      </c>
      <c r="E219" s="70">
        <v>1</v>
      </c>
      <c r="F219" s="70" t="s">
        <v>157</v>
      </c>
      <c r="G219" s="121">
        <v>21</v>
      </c>
      <c r="H219" s="122">
        <v>32</v>
      </c>
      <c r="I219" s="123">
        <v>24</v>
      </c>
      <c r="J219" s="122">
        <v>31</v>
      </c>
      <c r="K219" s="122">
        <v>26</v>
      </c>
      <c r="L219" s="122">
        <v>33</v>
      </c>
      <c r="M219" s="104">
        <v>167</v>
      </c>
      <c r="N219" s="74">
        <v>27.833333333333332</v>
      </c>
      <c r="O219" s="73">
        <v>12</v>
      </c>
      <c r="P219" s="73">
        <v>8</v>
      </c>
      <c r="Q219" s="119">
        <v>95</v>
      </c>
      <c r="R219" s="17"/>
    </row>
    <row r="220" spans="1:18" ht="15">
      <c r="A220" s="71">
        <v>5</v>
      </c>
      <c r="B220" s="72" t="s">
        <v>211</v>
      </c>
      <c r="C220" s="72" t="s">
        <v>296</v>
      </c>
      <c r="D220" s="77">
        <v>3091</v>
      </c>
      <c r="E220" s="70" t="s">
        <v>278</v>
      </c>
      <c r="F220" s="70" t="s">
        <v>157</v>
      </c>
      <c r="G220" s="122">
        <v>26</v>
      </c>
      <c r="H220" s="122">
        <v>31</v>
      </c>
      <c r="I220" s="123">
        <v>24</v>
      </c>
      <c r="J220" s="122">
        <v>32</v>
      </c>
      <c r="K220" s="123">
        <v>23</v>
      </c>
      <c r="L220" s="122">
        <v>33</v>
      </c>
      <c r="M220" s="104">
        <v>169</v>
      </c>
      <c r="N220" s="74">
        <v>28.166666666666668</v>
      </c>
      <c r="O220" s="73">
        <v>10</v>
      </c>
      <c r="P220" s="73">
        <v>8</v>
      </c>
      <c r="Q220" s="119">
        <v>92</v>
      </c>
      <c r="R220" s="17"/>
    </row>
    <row r="221" spans="1:18" ht="15">
      <c r="A221" s="71">
        <v>6</v>
      </c>
      <c r="B221" s="109" t="s">
        <v>223</v>
      </c>
      <c r="C221" s="109" t="s">
        <v>308</v>
      </c>
      <c r="D221" s="114">
        <v>3388</v>
      </c>
      <c r="E221" s="112">
        <v>1</v>
      </c>
      <c r="F221" s="112" t="s">
        <v>157</v>
      </c>
      <c r="G221" s="124">
        <v>26</v>
      </c>
      <c r="H221" s="124">
        <v>31</v>
      </c>
      <c r="I221" s="123">
        <v>24</v>
      </c>
      <c r="J221" s="125">
        <v>36</v>
      </c>
      <c r="K221" s="124">
        <v>26</v>
      </c>
      <c r="L221" s="123">
        <v>29</v>
      </c>
      <c r="M221" s="112">
        <v>172</v>
      </c>
      <c r="N221" s="127">
        <v>28.666666666666668</v>
      </c>
      <c r="O221" s="112">
        <v>12</v>
      </c>
      <c r="P221" s="112">
        <v>5</v>
      </c>
      <c r="Q221" s="120">
        <v>87</v>
      </c>
      <c r="R221" s="17"/>
    </row>
    <row r="222" spans="1:18" ht="15">
      <c r="A222" s="71">
        <v>7</v>
      </c>
      <c r="B222" s="109" t="s">
        <v>194</v>
      </c>
      <c r="C222" s="109" t="s">
        <v>281</v>
      </c>
      <c r="D222" s="114">
        <v>2858</v>
      </c>
      <c r="E222" s="112" t="s">
        <v>278</v>
      </c>
      <c r="F222" s="112" t="s">
        <v>157</v>
      </c>
      <c r="G222" s="123">
        <v>24</v>
      </c>
      <c r="H222" s="124">
        <v>33</v>
      </c>
      <c r="I222" s="124">
        <v>25</v>
      </c>
      <c r="J222" s="125">
        <v>36</v>
      </c>
      <c r="K222" s="123">
        <v>22</v>
      </c>
      <c r="L222" s="124">
        <v>32</v>
      </c>
      <c r="M222" s="112">
        <v>172</v>
      </c>
      <c r="N222" s="127">
        <v>28.666666666666668</v>
      </c>
      <c r="O222" s="112">
        <v>14</v>
      </c>
      <c r="P222" s="112">
        <v>9</v>
      </c>
      <c r="Q222" s="120">
        <v>87</v>
      </c>
      <c r="R222" s="17"/>
    </row>
    <row r="223" spans="1:18" ht="15">
      <c r="A223" s="71">
        <v>8</v>
      </c>
      <c r="B223" s="109" t="s">
        <v>202</v>
      </c>
      <c r="C223" s="109" t="s">
        <v>336</v>
      </c>
      <c r="D223" s="114">
        <v>3001</v>
      </c>
      <c r="E223" s="112" t="s">
        <v>278</v>
      </c>
      <c r="F223" s="112" t="s">
        <v>157</v>
      </c>
      <c r="G223" s="123">
        <v>24</v>
      </c>
      <c r="H223" s="125">
        <v>36</v>
      </c>
      <c r="I223" s="123">
        <v>24</v>
      </c>
      <c r="J223" s="124">
        <v>33</v>
      </c>
      <c r="K223" s="123">
        <v>23</v>
      </c>
      <c r="L223" s="124">
        <v>35</v>
      </c>
      <c r="M223" s="112">
        <v>175</v>
      </c>
      <c r="N223" s="127">
        <v>29.166666666666668</v>
      </c>
      <c r="O223" s="112">
        <v>13</v>
      </c>
      <c r="P223" s="112">
        <v>11</v>
      </c>
      <c r="Q223" s="120">
        <v>83</v>
      </c>
      <c r="R223" s="17"/>
    </row>
    <row r="224" spans="1:18" ht="15">
      <c r="A224" s="71">
        <v>9</v>
      </c>
      <c r="B224" s="109" t="s">
        <v>228</v>
      </c>
      <c r="C224" s="109" t="s">
        <v>286</v>
      </c>
      <c r="D224" s="114">
        <v>3475</v>
      </c>
      <c r="E224" s="112">
        <v>1</v>
      </c>
      <c r="F224" s="112" t="s">
        <v>157</v>
      </c>
      <c r="G224" s="124">
        <v>27</v>
      </c>
      <c r="H224" s="125">
        <v>36</v>
      </c>
      <c r="I224" s="125">
        <v>30</v>
      </c>
      <c r="J224" s="124">
        <v>31</v>
      </c>
      <c r="K224" s="124">
        <v>27</v>
      </c>
      <c r="L224" s="124">
        <v>30</v>
      </c>
      <c r="M224" s="112">
        <v>181</v>
      </c>
      <c r="N224" s="127">
        <v>30.166666666666668</v>
      </c>
      <c r="O224" s="112">
        <v>9</v>
      </c>
      <c r="P224" s="112">
        <v>4</v>
      </c>
      <c r="Q224" s="120">
        <v>74</v>
      </c>
      <c r="R224" s="17"/>
    </row>
    <row r="225" spans="1:18" ht="15">
      <c r="A225" s="71">
        <v>10</v>
      </c>
      <c r="B225" s="109" t="s">
        <v>156</v>
      </c>
      <c r="C225" s="109" t="s">
        <v>291</v>
      </c>
      <c r="D225" s="114">
        <v>1934</v>
      </c>
      <c r="E225" s="112" t="s">
        <v>278</v>
      </c>
      <c r="F225" s="112" t="s">
        <v>157</v>
      </c>
      <c r="G225" s="124">
        <v>25</v>
      </c>
      <c r="H225" s="123">
        <v>25</v>
      </c>
      <c r="I225" s="124">
        <v>29</v>
      </c>
      <c r="J225" s="125">
        <v>38</v>
      </c>
      <c r="K225" s="124">
        <v>29</v>
      </c>
      <c r="L225" s="124">
        <v>35</v>
      </c>
      <c r="M225" s="112">
        <v>181</v>
      </c>
      <c r="N225" s="127">
        <v>30.166666666666668</v>
      </c>
      <c r="O225" s="112">
        <v>13</v>
      </c>
      <c r="P225" s="112">
        <v>10</v>
      </c>
      <c r="Q225" s="120">
        <v>74</v>
      </c>
      <c r="R225" s="17"/>
    </row>
    <row r="226" spans="1:18" ht="15">
      <c r="A226" s="71">
        <v>11</v>
      </c>
      <c r="B226" s="109" t="s">
        <v>204</v>
      </c>
      <c r="C226" s="109" t="s">
        <v>336</v>
      </c>
      <c r="D226" s="114">
        <v>3019</v>
      </c>
      <c r="E226" s="112" t="s">
        <v>278</v>
      </c>
      <c r="F226" s="112" t="s">
        <v>157</v>
      </c>
      <c r="G226" s="121">
        <v>21</v>
      </c>
      <c r="H226" s="124">
        <v>35</v>
      </c>
      <c r="I226" s="125">
        <v>30</v>
      </c>
      <c r="J226" s="125">
        <v>40</v>
      </c>
      <c r="K226" s="124">
        <v>26</v>
      </c>
      <c r="L226" s="123">
        <v>29</v>
      </c>
      <c r="M226" s="112">
        <v>181</v>
      </c>
      <c r="N226" s="127">
        <v>30.166666666666668</v>
      </c>
      <c r="O226" s="112">
        <v>19</v>
      </c>
      <c r="P226" s="112">
        <v>9</v>
      </c>
      <c r="Q226" s="120">
        <v>74</v>
      </c>
      <c r="R226" s="17"/>
    </row>
    <row r="227" spans="1:18" ht="15">
      <c r="A227" s="71">
        <v>12</v>
      </c>
      <c r="B227" s="109" t="s">
        <v>196</v>
      </c>
      <c r="C227" s="109" t="s">
        <v>328</v>
      </c>
      <c r="D227" s="114">
        <v>2874</v>
      </c>
      <c r="E227" s="112">
        <v>1</v>
      </c>
      <c r="F227" s="112" t="s">
        <v>157</v>
      </c>
      <c r="G227" s="124">
        <v>28</v>
      </c>
      <c r="H227" s="124">
        <v>33</v>
      </c>
      <c r="I227" s="124">
        <v>28</v>
      </c>
      <c r="J227" s="124">
        <v>35</v>
      </c>
      <c r="K227" s="124">
        <v>25</v>
      </c>
      <c r="L227" s="125">
        <v>37</v>
      </c>
      <c r="M227" s="112">
        <v>186</v>
      </c>
      <c r="N227" s="127">
        <v>31</v>
      </c>
      <c r="O227" s="112">
        <v>12</v>
      </c>
      <c r="P227" s="112">
        <v>7</v>
      </c>
      <c r="Q227" s="120">
        <v>66</v>
      </c>
      <c r="R227" s="17"/>
    </row>
    <row r="228" spans="1:18" ht="15">
      <c r="A228" s="71"/>
      <c r="B228" s="109"/>
      <c r="C228" s="109"/>
      <c r="D228"/>
      <c r="E228"/>
      <c r="F228"/>
      <c r="Q228"/>
      <c r="R228" s="17"/>
    </row>
    <row r="229" spans="1:18" ht="15">
      <c r="A229" s="99"/>
      <c r="B229" s="100"/>
      <c r="C229" s="99"/>
      <c r="D229" s="101"/>
      <c r="E229" s="101"/>
      <c r="F229" s="101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102"/>
      <c r="R229" s="17"/>
    </row>
    <row r="230" spans="1:18" ht="15">
      <c r="A230" s="64"/>
      <c r="B230" s="65" t="s">
        <v>249</v>
      </c>
      <c r="C230" s="66"/>
      <c r="D230" s="67"/>
      <c r="E230" s="67"/>
      <c r="F230" s="67"/>
      <c r="G230" s="66"/>
      <c r="H230" s="66"/>
      <c r="I230" s="66"/>
      <c r="J230" s="66"/>
      <c r="K230" s="66"/>
      <c r="L230" s="66"/>
      <c r="M230" s="55"/>
      <c r="N230" s="55"/>
      <c r="O230" s="55"/>
      <c r="P230" s="55"/>
      <c r="Q230" s="57"/>
      <c r="R230" s="17"/>
    </row>
    <row r="231" spans="1:18" ht="15">
      <c r="A231" s="9" t="s">
        <v>242</v>
      </c>
      <c r="B231" s="19" t="s">
        <v>254</v>
      </c>
      <c r="C231" s="9" t="s">
        <v>255</v>
      </c>
      <c r="D231" s="9" t="s">
        <v>256</v>
      </c>
      <c r="E231" s="9" t="s">
        <v>257</v>
      </c>
      <c r="F231" s="9" t="s">
        <v>236</v>
      </c>
      <c r="G231" s="9">
        <v>1</v>
      </c>
      <c r="H231" s="9">
        <v>2</v>
      </c>
      <c r="I231" s="9">
        <v>3</v>
      </c>
      <c r="J231" s="9">
        <v>4</v>
      </c>
      <c r="K231" s="9">
        <v>5</v>
      </c>
      <c r="L231" s="9">
        <v>6</v>
      </c>
      <c r="M231" s="9" t="s">
        <v>237</v>
      </c>
      <c r="N231" s="9" t="s">
        <v>258</v>
      </c>
      <c r="O231" s="9" t="s">
        <v>238</v>
      </c>
      <c r="P231" s="9" t="s">
        <v>239</v>
      </c>
      <c r="Q231" s="9" t="s">
        <v>240</v>
      </c>
      <c r="R231" s="17"/>
    </row>
    <row r="232" spans="1:18" ht="15">
      <c r="A232" s="71">
        <v>1</v>
      </c>
      <c r="B232" s="109" t="s">
        <v>193</v>
      </c>
      <c r="C232" s="109" t="s">
        <v>281</v>
      </c>
      <c r="D232" s="114">
        <v>2857</v>
      </c>
      <c r="E232" s="112" t="s">
        <v>278</v>
      </c>
      <c r="F232" s="112" t="s">
        <v>341</v>
      </c>
      <c r="G232" s="124">
        <v>27</v>
      </c>
      <c r="H232" s="124">
        <v>31</v>
      </c>
      <c r="I232" s="125">
        <v>30</v>
      </c>
      <c r="J232" s="123">
        <v>28</v>
      </c>
      <c r="K232" s="124">
        <v>25</v>
      </c>
      <c r="L232" s="124">
        <v>30</v>
      </c>
      <c r="M232" s="112">
        <v>171</v>
      </c>
      <c r="N232" s="127">
        <v>28.5</v>
      </c>
      <c r="O232" s="112">
        <v>6</v>
      </c>
      <c r="P232" s="112">
        <v>3</v>
      </c>
      <c r="Q232" s="120">
        <v>89</v>
      </c>
      <c r="R232" s="17"/>
    </row>
    <row r="233" spans="1:18" ht="15">
      <c r="A233" s="71">
        <v>2</v>
      </c>
      <c r="B233" s="109" t="s">
        <v>224</v>
      </c>
      <c r="C233" s="109" t="s">
        <v>328</v>
      </c>
      <c r="D233" s="114">
        <v>3397</v>
      </c>
      <c r="E233" s="112">
        <v>1</v>
      </c>
      <c r="F233" s="112" t="s">
        <v>341</v>
      </c>
      <c r="G233" s="125">
        <v>30</v>
      </c>
      <c r="H233" s="123">
        <v>28</v>
      </c>
      <c r="I233" s="123">
        <v>23</v>
      </c>
      <c r="J233" s="124">
        <v>32</v>
      </c>
      <c r="K233" s="124">
        <v>25</v>
      </c>
      <c r="L233" s="124">
        <v>35</v>
      </c>
      <c r="M233" s="112">
        <v>173</v>
      </c>
      <c r="N233" s="127">
        <v>28.833333333333332</v>
      </c>
      <c r="O233" s="112">
        <v>12</v>
      </c>
      <c r="P233" s="112">
        <v>7</v>
      </c>
      <c r="Q233" s="120">
        <v>86</v>
      </c>
      <c r="R233" s="17"/>
    </row>
    <row r="234" spans="1:18" ht="15">
      <c r="A234" s="71">
        <v>3</v>
      </c>
      <c r="B234" s="109" t="s">
        <v>215</v>
      </c>
      <c r="C234" s="109" t="s">
        <v>330</v>
      </c>
      <c r="D234" s="114">
        <v>3284</v>
      </c>
      <c r="E234" s="112" t="s">
        <v>278</v>
      </c>
      <c r="F234" s="112" t="s">
        <v>341</v>
      </c>
      <c r="G234" s="125">
        <v>31</v>
      </c>
      <c r="H234" s="124">
        <v>35</v>
      </c>
      <c r="I234" s="124">
        <v>28</v>
      </c>
      <c r="J234" s="124">
        <v>31</v>
      </c>
      <c r="K234" s="124">
        <v>27</v>
      </c>
      <c r="L234" s="124">
        <v>32</v>
      </c>
      <c r="M234" s="112">
        <v>184</v>
      </c>
      <c r="N234" s="127">
        <v>30.666666666666668</v>
      </c>
      <c r="O234" s="112">
        <v>8</v>
      </c>
      <c r="P234" s="112">
        <v>4</v>
      </c>
      <c r="Q234" s="120">
        <v>69</v>
      </c>
      <c r="R234" s="17"/>
    </row>
    <row r="235" spans="1:18" ht="15">
      <c r="A235" s="71">
        <v>4</v>
      </c>
      <c r="B235" s="109" t="s">
        <v>227</v>
      </c>
      <c r="C235" s="109" t="s">
        <v>296</v>
      </c>
      <c r="D235" s="114">
        <v>3451</v>
      </c>
      <c r="E235" s="112">
        <v>2</v>
      </c>
      <c r="F235" s="112" t="s">
        <v>341</v>
      </c>
      <c r="G235" s="124">
        <v>29</v>
      </c>
      <c r="H235" s="124">
        <v>34</v>
      </c>
      <c r="I235" s="123">
        <v>23</v>
      </c>
      <c r="J235" s="124">
        <v>33</v>
      </c>
      <c r="K235" s="124">
        <v>25</v>
      </c>
      <c r="L235" s="125">
        <v>43</v>
      </c>
      <c r="M235" s="112">
        <v>187</v>
      </c>
      <c r="N235" s="127">
        <v>31.166666666666668</v>
      </c>
      <c r="O235" s="112">
        <v>20</v>
      </c>
      <c r="P235" s="112">
        <v>9</v>
      </c>
      <c r="Q235" s="120">
        <v>65</v>
      </c>
      <c r="R235" s="17"/>
    </row>
    <row r="236" spans="1:18" ht="15">
      <c r="A236" s="71">
        <v>5</v>
      </c>
      <c r="B236" s="109" t="s">
        <v>225</v>
      </c>
      <c r="C236" s="109" t="s">
        <v>296</v>
      </c>
      <c r="D236" s="114">
        <v>3408</v>
      </c>
      <c r="E236" s="112">
        <v>3</v>
      </c>
      <c r="F236" s="112" t="s">
        <v>341</v>
      </c>
      <c r="G236" s="125">
        <v>32</v>
      </c>
      <c r="H236" s="125">
        <v>40</v>
      </c>
      <c r="I236" s="125">
        <v>33</v>
      </c>
      <c r="J236" s="125">
        <v>36</v>
      </c>
      <c r="K236" s="125">
        <v>31</v>
      </c>
      <c r="L236" s="124">
        <v>34</v>
      </c>
      <c r="M236" s="112">
        <v>206</v>
      </c>
      <c r="N236" s="127">
        <v>34.333333333333336</v>
      </c>
      <c r="O236" s="112">
        <v>9</v>
      </c>
      <c r="P236" s="112">
        <v>4</v>
      </c>
      <c r="Q236" s="120">
        <v>36</v>
      </c>
      <c r="R236" s="17"/>
    </row>
    <row r="237" spans="1:18" ht="15">
      <c r="A237" s="71">
        <v>6</v>
      </c>
      <c r="B237" s="109" t="s">
        <v>226</v>
      </c>
      <c r="C237" s="109" t="s">
        <v>296</v>
      </c>
      <c r="D237" s="114">
        <v>3450</v>
      </c>
      <c r="E237" s="112">
        <v>2</v>
      </c>
      <c r="F237" s="112" t="s">
        <v>341</v>
      </c>
      <c r="G237" s="125">
        <v>35</v>
      </c>
      <c r="H237" s="124">
        <v>32</v>
      </c>
      <c r="I237" s="125">
        <v>38</v>
      </c>
      <c r="J237" s="125">
        <v>36</v>
      </c>
      <c r="K237" s="125">
        <v>39</v>
      </c>
      <c r="L237" s="124">
        <v>30</v>
      </c>
      <c r="M237" s="112">
        <v>210</v>
      </c>
      <c r="N237" s="127">
        <v>35</v>
      </c>
      <c r="O237" s="112">
        <v>9</v>
      </c>
      <c r="P237" s="112">
        <v>6</v>
      </c>
      <c r="Q237" s="120">
        <v>30</v>
      </c>
      <c r="R237" s="17"/>
    </row>
    <row r="238" spans="1:35" ht="15">
      <c r="A238" s="30"/>
      <c r="B238" s="31"/>
      <c r="C238" s="15"/>
      <c r="D238" s="11"/>
      <c r="E238" s="11"/>
      <c r="F238" s="11"/>
      <c r="G238" s="15"/>
      <c r="H238" s="15"/>
      <c r="I238" s="15"/>
      <c r="J238" s="16"/>
      <c r="K238" s="16"/>
      <c r="L238" s="16"/>
      <c r="M238" s="11"/>
      <c r="N238" s="16"/>
      <c r="O238" s="16"/>
      <c r="P238" s="16"/>
      <c r="R238" s="17"/>
      <c r="S238" s="11"/>
      <c r="T238" s="12"/>
      <c r="U238" s="13"/>
      <c r="V238" s="14"/>
      <c r="W238" s="14"/>
      <c r="X238" s="14"/>
      <c r="Y238" s="25"/>
      <c r="Z238" s="25"/>
      <c r="AA238" s="26"/>
      <c r="AB238" s="25"/>
      <c r="AC238" s="25"/>
      <c r="AD238" s="25"/>
      <c r="AE238" s="20"/>
      <c r="AF238" s="11"/>
      <c r="AG238" s="16"/>
      <c r="AH238" s="16"/>
      <c r="AI238" s="21"/>
    </row>
    <row r="239" spans="1:35" ht="15">
      <c r="A239" s="22"/>
      <c r="B239" s="27"/>
      <c r="C239" s="28"/>
      <c r="D239" s="29"/>
      <c r="E239" s="29"/>
      <c r="F239" s="29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R239" s="17"/>
      <c r="S239" s="11"/>
      <c r="T239" s="12"/>
      <c r="U239" s="13"/>
      <c r="V239" s="14"/>
      <c r="W239" s="14"/>
      <c r="X239" s="14"/>
      <c r="Y239" s="26"/>
      <c r="Z239" s="26"/>
      <c r="AA239" s="26"/>
      <c r="AB239" s="26"/>
      <c r="AC239" s="26"/>
      <c r="AD239" s="26"/>
      <c r="AE239" s="20"/>
      <c r="AF239" s="11"/>
      <c r="AG239" s="16"/>
      <c r="AH239" s="16"/>
      <c r="AI239" s="21"/>
    </row>
    <row r="240" spans="1:35" ht="15">
      <c r="A240" s="22"/>
      <c r="B240" s="27"/>
      <c r="C240" s="28"/>
      <c r="D240" s="29"/>
      <c r="E240" s="29"/>
      <c r="F240" s="29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R240" s="17"/>
      <c r="S240" s="11"/>
      <c r="T240" s="12"/>
      <c r="U240" s="13"/>
      <c r="V240" s="14"/>
      <c r="W240" s="14"/>
      <c r="X240" s="14"/>
      <c r="Y240" s="26"/>
      <c r="Z240" s="25"/>
      <c r="AA240" s="26"/>
      <c r="AB240" s="26"/>
      <c r="AC240" s="26"/>
      <c r="AD240" s="26"/>
      <c r="AE240" s="20"/>
      <c r="AF240" s="16"/>
      <c r="AG240" s="16"/>
      <c r="AH240" s="16"/>
      <c r="AI240" s="21"/>
    </row>
    <row r="241" spans="1:35" ht="15">
      <c r="A241" s="22"/>
      <c r="B241" s="27"/>
      <c r="C241" s="28"/>
      <c r="D241" s="29"/>
      <c r="E241" s="29"/>
      <c r="F241" s="29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R241" s="17"/>
      <c r="S241" s="11"/>
      <c r="T241" s="12"/>
      <c r="U241" s="13"/>
      <c r="V241" s="14"/>
      <c r="W241" s="14"/>
      <c r="X241" s="14"/>
      <c r="Y241" s="26"/>
      <c r="Z241" s="26"/>
      <c r="AA241" s="26"/>
      <c r="AB241" s="26"/>
      <c r="AC241" s="26"/>
      <c r="AD241" s="26"/>
      <c r="AE241" s="20"/>
      <c r="AF241" s="11"/>
      <c r="AG241" s="16"/>
      <c r="AH241" s="16"/>
      <c r="AI241" s="21"/>
    </row>
    <row r="242" spans="1:35" ht="15">
      <c r="A242" s="22"/>
      <c r="B242" s="27"/>
      <c r="C242" s="28"/>
      <c r="D242" s="29"/>
      <c r="E242" s="29"/>
      <c r="F242" s="29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R242" s="22"/>
      <c r="S242" s="11"/>
      <c r="T242" s="12"/>
      <c r="U242" s="13"/>
      <c r="V242" s="14"/>
      <c r="W242" s="14"/>
      <c r="X242" s="14"/>
      <c r="Y242" s="26"/>
      <c r="Z242" s="26"/>
      <c r="AA242" s="26"/>
      <c r="AB242" s="26"/>
      <c r="AC242" s="26"/>
      <c r="AD242" s="26"/>
      <c r="AE242" s="20"/>
      <c r="AF242" s="16"/>
      <c r="AG242" s="16"/>
      <c r="AH242" s="16"/>
      <c r="AI242" s="21"/>
    </row>
    <row r="243" spans="1:18" ht="15">
      <c r="A243" s="22"/>
      <c r="B243" s="27"/>
      <c r="C243" s="28"/>
      <c r="D243" s="29"/>
      <c r="E243" s="29"/>
      <c r="F243" s="29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R243" s="22"/>
    </row>
    <row r="244" spans="1:18" ht="15">
      <c r="A244" s="22"/>
      <c r="B244" s="27"/>
      <c r="C244" s="28"/>
      <c r="D244" s="29"/>
      <c r="E244" s="29"/>
      <c r="F244" s="29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R244" s="22"/>
    </row>
    <row r="245" spans="1:18" ht="15">
      <c r="A245" s="22"/>
      <c r="B245" s="27"/>
      <c r="C245" s="28"/>
      <c r="D245" s="29"/>
      <c r="E245" s="29"/>
      <c r="F245" s="29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R245" s="22"/>
    </row>
    <row r="246" spans="1:18" ht="15">
      <c r="A246" s="22"/>
      <c r="B246" s="27"/>
      <c r="C246" s="28"/>
      <c r="D246" s="29"/>
      <c r="E246" s="29"/>
      <c r="F246" s="29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R246" s="22"/>
    </row>
    <row r="247" spans="1:18" ht="15">
      <c r="A247" s="22"/>
      <c r="B247" s="27"/>
      <c r="C247" s="28"/>
      <c r="D247" s="29"/>
      <c r="E247" s="29"/>
      <c r="F247" s="29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R247" s="22"/>
    </row>
    <row r="248" spans="1:18" ht="15">
      <c r="A248" s="22"/>
      <c r="B248" s="27"/>
      <c r="C248" s="28"/>
      <c r="D248" s="29"/>
      <c r="E248" s="29"/>
      <c r="F248" s="29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R248" s="22"/>
    </row>
    <row r="249" spans="1:18" ht="15">
      <c r="A249" s="22"/>
      <c r="B249" s="27"/>
      <c r="C249" s="28"/>
      <c r="D249" s="29"/>
      <c r="E249" s="29"/>
      <c r="F249" s="29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R249" s="22"/>
    </row>
    <row r="250" spans="1:18" ht="15">
      <c r="A250" s="22"/>
      <c r="B250" s="27"/>
      <c r="C250" s="28"/>
      <c r="D250" s="29"/>
      <c r="E250" s="29"/>
      <c r="F250" s="29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R250" s="22"/>
    </row>
    <row r="251" spans="1:18" ht="15">
      <c r="A251" s="22"/>
      <c r="B251" s="27"/>
      <c r="C251" s="28"/>
      <c r="D251" s="29"/>
      <c r="E251" s="29"/>
      <c r="F251" s="29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R251" s="22"/>
    </row>
    <row r="252" spans="2:18" ht="15">
      <c r="B252" s="27"/>
      <c r="C252" s="28"/>
      <c r="R252" s="22"/>
    </row>
    <row r="253" spans="2:18" ht="15">
      <c r="B253" s="27"/>
      <c r="C253" s="28"/>
      <c r="R253" s="22"/>
    </row>
    <row r="254" spans="2:18" ht="15">
      <c r="B254" s="27"/>
      <c r="C254" s="28"/>
      <c r="R254" s="22"/>
    </row>
    <row r="255" spans="2:18" ht="15">
      <c r="B255" s="27"/>
      <c r="C255" s="28"/>
      <c r="R255" s="22"/>
    </row>
    <row r="256" spans="2:3" ht="15">
      <c r="B256" s="27"/>
      <c r="C256" s="28"/>
    </row>
    <row r="257" spans="2:3" ht="15">
      <c r="B257" s="27"/>
      <c r="C257" s="28"/>
    </row>
    <row r="258" spans="2:3" ht="15">
      <c r="B258" s="27"/>
      <c r="C258" s="28"/>
    </row>
    <row r="259" spans="2:3" ht="15">
      <c r="B259" s="27"/>
      <c r="C259" s="28"/>
    </row>
    <row r="260" spans="2:3" ht="15">
      <c r="B260" s="27"/>
      <c r="C260" s="28"/>
    </row>
    <row r="261" spans="2:3" ht="15">
      <c r="B261" s="27"/>
      <c r="C261" s="28"/>
    </row>
    <row r="262" spans="2:3" ht="15">
      <c r="B262" s="27"/>
      <c r="C262" s="28"/>
    </row>
    <row r="263" spans="2:3" ht="15">
      <c r="B263" s="27"/>
      <c r="C263" s="28"/>
    </row>
    <row r="264" spans="2:3" ht="15">
      <c r="B264" s="27"/>
      <c r="C264" s="28"/>
    </row>
    <row r="265" spans="2:3" ht="15">
      <c r="B265" s="27"/>
      <c r="C265" s="28"/>
    </row>
    <row r="266" spans="2:3" ht="15">
      <c r="B266" s="27"/>
      <c r="C266" s="28"/>
    </row>
    <row r="267" spans="2:3" ht="15">
      <c r="B267" s="27"/>
      <c r="C267" s="28"/>
    </row>
    <row r="268" spans="2:3" ht="15">
      <c r="B268" s="27"/>
      <c r="C268" s="28"/>
    </row>
    <row r="269" spans="2:3" ht="15">
      <c r="B269" s="27"/>
      <c r="C269" s="28"/>
    </row>
    <row r="270" spans="2:3" ht="15">
      <c r="B270" s="27"/>
      <c r="C270" s="28"/>
    </row>
    <row r="271" spans="2:3" ht="15">
      <c r="B271" s="27"/>
      <c r="C271" s="28"/>
    </row>
    <row r="272" spans="2:3" ht="15">
      <c r="B272" s="27"/>
      <c r="C272" s="28"/>
    </row>
    <row r="273" spans="2:3" ht="15">
      <c r="B273" s="27"/>
      <c r="C273" s="28"/>
    </row>
    <row r="274" spans="2:3" ht="15">
      <c r="B274" s="27"/>
      <c r="C274" s="28"/>
    </row>
    <row r="275" spans="2:3" ht="15">
      <c r="B275" s="27"/>
      <c r="C275" s="28"/>
    </row>
    <row r="276" spans="2:3" ht="15">
      <c r="B276" s="27"/>
      <c r="C276" s="28"/>
    </row>
    <row r="277" spans="2:3" ht="15">
      <c r="B277" s="27"/>
      <c r="C277" s="28"/>
    </row>
    <row r="278" spans="2:3" ht="15">
      <c r="B278" s="27"/>
      <c r="C278" s="28"/>
    </row>
    <row r="279" spans="2:3" ht="15">
      <c r="B279" s="27"/>
      <c r="C279" s="28"/>
    </row>
    <row r="280" spans="2:3" ht="15">
      <c r="B280" s="27"/>
      <c r="C280" s="28"/>
    </row>
    <row r="281" spans="2:3" ht="15">
      <c r="B281" s="27"/>
      <c r="C281" s="28"/>
    </row>
    <row r="282" spans="2:3" ht="15">
      <c r="B282" s="27"/>
      <c r="C282" s="28"/>
    </row>
    <row r="283" spans="2:3" ht="15">
      <c r="B283" s="27"/>
      <c r="C283" s="28"/>
    </row>
    <row r="284" spans="2:3" ht="15">
      <c r="B284" s="27"/>
      <c r="C284" s="28"/>
    </row>
    <row r="285" spans="2:3" ht="15">
      <c r="B285" s="27"/>
      <c r="C285" s="28"/>
    </row>
    <row r="286" spans="2:3" ht="15">
      <c r="B286" s="27"/>
      <c r="C286" s="28"/>
    </row>
    <row r="287" spans="2:3" ht="15">
      <c r="B287" s="27"/>
      <c r="C287" s="28"/>
    </row>
    <row r="288" spans="2:3" ht="15">
      <c r="B288" s="27"/>
      <c r="C288" s="28"/>
    </row>
    <row r="289" spans="2:3" ht="15">
      <c r="B289" s="27"/>
      <c r="C289" s="28"/>
    </row>
    <row r="290" spans="2:3" ht="15">
      <c r="B290" s="27"/>
      <c r="C290" s="28"/>
    </row>
    <row r="291" spans="2:3" ht="15">
      <c r="B291" s="27"/>
      <c r="C291" s="28"/>
    </row>
    <row r="292" spans="2:3" ht="15">
      <c r="B292" s="27"/>
      <c r="C292" s="28"/>
    </row>
    <row r="293" spans="2:3" ht="15">
      <c r="B293" s="27"/>
      <c r="C293" s="28"/>
    </row>
    <row r="294" spans="2:3" ht="15">
      <c r="B294" s="27"/>
      <c r="C294" s="28"/>
    </row>
    <row r="295" spans="2:3" ht="15">
      <c r="B295" s="27"/>
      <c r="C295" s="28"/>
    </row>
    <row r="296" spans="2:3" ht="15">
      <c r="B296" s="27"/>
      <c r="C296" s="28"/>
    </row>
    <row r="297" spans="2:3" ht="15">
      <c r="B297" s="27"/>
      <c r="C297" s="28"/>
    </row>
    <row r="298" spans="2:3" ht="15">
      <c r="B298" s="27"/>
      <c r="C298" s="28"/>
    </row>
    <row r="299" spans="2:3" ht="15">
      <c r="B299" s="27"/>
      <c r="C299" s="28"/>
    </row>
    <row r="300" spans="2:3" ht="15">
      <c r="B300" s="27"/>
      <c r="C300" s="28"/>
    </row>
    <row r="301" spans="2:3" ht="15">
      <c r="B301" s="27"/>
      <c r="C301" s="28"/>
    </row>
    <row r="302" spans="2:3" ht="15">
      <c r="B302" s="27"/>
      <c r="C302" s="28"/>
    </row>
    <row r="303" spans="2:3" ht="15">
      <c r="B303" s="27"/>
      <c r="C303" s="28"/>
    </row>
    <row r="304" spans="2:3" ht="15">
      <c r="B304" s="27"/>
      <c r="C304" s="28"/>
    </row>
    <row r="305" spans="2:3" ht="15">
      <c r="B305" s="27"/>
      <c r="C305" s="28"/>
    </row>
    <row r="306" spans="2:3" ht="15">
      <c r="B306" s="27"/>
      <c r="C306" s="28"/>
    </row>
    <row r="307" spans="2:3" ht="15">
      <c r="B307" s="27"/>
      <c r="C307" s="28"/>
    </row>
    <row r="308" spans="2:3" ht="15">
      <c r="B308" s="27"/>
      <c r="C308" s="28"/>
    </row>
    <row r="309" spans="2:3" ht="15">
      <c r="B309" s="27"/>
      <c r="C309" s="28"/>
    </row>
    <row r="310" spans="2:3" ht="15">
      <c r="B310" s="27"/>
      <c r="C310" s="28"/>
    </row>
    <row r="311" spans="2:3" ht="15">
      <c r="B311" s="27"/>
      <c r="C311" s="28"/>
    </row>
    <row r="312" spans="2:3" ht="15">
      <c r="B312" s="27"/>
      <c r="C312" s="28"/>
    </row>
    <row r="313" spans="2:3" ht="15">
      <c r="B313" s="27"/>
      <c r="C313" s="28"/>
    </row>
    <row r="314" spans="2:3" ht="15">
      <c r="B314" s="27"/>
      <c r="C314" s="28"/>
    </row>
    <row r="315" spans="2:3" ht="15">
      <c r="B315" s="27"/>
      <c r="C315" s="28"/>
    </row>
    <row r="316" spans="2:3" ht="15">
      <c r="B316" s="27"/>
      <c r="C316" s="28"/>
    </row>
    <row r="317" spans="2:3" ht="15">
      <c r="B317" s="27"/>
      <c r="C317" s="28"/>
    </row>
    <row r="318" spans="2:3" ht="15">
      <c r="B318" s="27"/>
      <c r="C318" s="28"/>
    </row>
    <row r="319" spans="2:3" ht="15">
      <c r="B319" s="27"/>
      <c r="C319" s="28"/>
    </row>
    <row r="320" spans="2:3" ht="15">
      <c r="B320" s="27"/>
      <c r="C320" s="28"/>
    </row>
    <row r="321" spans="2:3" ht="15">
      <c r="B321" s="27"/>
      <c r="C321" s="28"/>
    </row>
    <row r="322" spans="2:3" ht="15">
      <c r="B322" s="27"/>
      <c r="C322" s="28"/>
    </row>
    <row r="323" spans="2:3" ht="15">
      <c r="B323" s="27"/>
      <c r="C323" s="28"/>
    </row>
    <row r="324" spans="2:3" ht="15">
      <c r="B324" s="27"/>
      <c r="C324" s="28"/>
    </row>
    <row r="325" spans="2:3" ht="15">
      <c r="B325" s="27"/>
      <c r="C325" s="28"/>
    </row>
    <row r="326" spans="2:3" ht="15">
      <c r="B326" s="27"/>
      <c r="C326" s="28"/>
    </row>
    <row r="327" spans="2:3" ht="15">
      <c r="B327" s="27"/>
      <c r="C327" s="28"/>
    </row>
    <row r="328" spans="2:3" ht="15">
      <c r="B328" s="27"/>
      <c r="C328" s="28"/>
    </row>
    <row r="329" spans="2:3" ht="15">
      <c r="B329" s="27"/>
      <c r="C329" s="28"/>
    </row>
    <row r="330" spans="2:3" ht="15">
      <c r="B330" s="27"/>
      <c r="C330" s="28"/>
    </row>
    <row r="331" spans="2:3" ht="15">
      <c r="B331" s="27"/>
      <c r="C331" s="28"/>
    </row>
    <row r="332" spans="2:3" ht="15">
      <c r="B332" s="27"/>
      <c r="C332" s="28"/>
    </row>
    <row r="333" spans="2:3" ht="15">
      <c r="B333" s="27"/>
      <c r="C333" s="28"/>
    </row>
    <row r="334" spans="2:3" ht="15">
      <c r="B334" s="27"/>
      <c r="C334" s="28"/>
    </row>
    <row r="335" spans="2:3" ht="15">
      <c r="B335" s="27"/>
      <c r="C335" s="28"/>
    </row>
    <row r="336" spans="2:3" ht="15">
      <c r="B336" s="27"/>
      <c r="C336" s="28"/>
    </row>
    <row r="337" spans="2:3" ht="15">
      <c r="B337" s="27"/>
      <c r="C337" s="28"/>
    </row>
    <row r="338" spans="2:3" ht="15">
      <c r="B338" s="27"/>
      <c r="C338" s="28"/>
    </row>
    <row r="339" spans="2:3" ht="15">
      <c r="B339" s="27"/>
      <c r="C339" s="28"/>
    </row>
    <row r="340" spans="2:3" ht="15">
      <c r="B340" s="27"/>
      <c r="C340" s="28"/>
    </row>
    <row r="341" spans="2:3" ht="15">
      <c r="B341" s="27"/>
      <c r="C341" s="28"/>
    </row>
    <row r="342" spans="2:3" ht="15">
      <c r="B342" s="27"/>
      <c r="C342" s="28"/>
    </row>
    <row r="343" spans="2:3" ht="15">
      <c r="B343" s="27"/>
      <c r="C343" s="28"/>
    </row>
    <row r="344" spans="2:3" ht="15">
      <c r="B344" s="27"/>
      <c r="C344" s="28"/>
    </row>
    <row r="345" spans="2:3" ht="15">
      <c r="B345" s="27"/>
      <c r="C345" s="28"/>
    </row>
    <row r="346" spans="2:3" ht="15">
      <c r="B346" s="27"/>
      <c r="C346" s="28"/>
    </row>
    <row r="347" spans="2:3" ht="15">
      <c r="B347" s="27"/>
      <c r="C347" s="28"/>
    </row>
    <row r="348" spans="2:3" ht="15">
      <c r="B348" s="27"/>
      <c r="C348" s="28"/>
    </row>
    <row r="349" spans="2:3" ht="15">
      <c r="B349" s="27"/>
      <c r="C349" s="28"/>
    </row>
    <row r="350" spans="2:3" ht="15">
      <c r="B350" s="27"/>
      <c r="C350" s="28"/>
    </row>
    <row r="351" spans="2:3" ht="15">
      <c r="B351" s="27"/>
      <c r="C351" s="28"/>
    </row>
    <row r="352" spans="2:3" ht="15">
      <c r="B352" s="27"/>
      <c r="C352" s="28"/>
    </row>
    <row r="353" spans="2:3" ht="15">
      <c r="B353" s="27"/>
      <c r="C353" s="28"/>
    </row>
    <row r="354" spans="2:3" ht="15">
      <c r="B354" s="27"/>
      <c r="C354" s="28"/>
    </row>
    <row r="355" spans="2:3" ht="15">
      <c r="B355" s="27"/>
      <c r="C355" s="28"/>
    </row>
    <row r="356" spans="2:3" ht="15">
      <c r="B356" s="27"/>
      <c r="C356" s="28"/>
    </row>
    <row r="357" spans="2:3" ht="15">
      <c r="B357" s="27"/>
      <c r="C357" s="28"/>
    </row>
    <row r="358" spans="2:3" ht="15">
      <c r="B358" s="27"/>
      <c r="C358" s="28"/>
    </row>
    <row r="359" spans="2:3" ht="15">
      <c r="B359" s="27"/>
      <c r="C359" s="28"/>
    </row>
    <row r="360" spans="2:3" ht="15">
      <c r="B360" s="27"/>
      <c r="C360" s="28"/>
    </row>
    <row r="361" spans="2:3" ht="15">
      <c r="B361" s="27"/>
      <c r="C361" s="28"/>
    </row>
    <row r="362" spans="2:3" ht="15">
      <c r="B362" s="27"/>
      <c r="C362" s="28"/>
    </row>
    <row r="363" spans="2:3" ht="15">
      <c r="B363" s="27"/>
      <c r="C363" s="28"/>
    </row>
    <row r="364" spans="2:3" ht="15">
      <c r="B364" s="27"/>
      <c r="C364" s="28"/>
    </row>
    <row r="365" spans="2:3" ht="15">
      <c r="B365" s="27"/>
      <c r="C365" s="28"/>
    </row>
    <row r="366" spans="2:3" ht="15">
      <c r="B366" s="27"/>
      <c r="C366" s="28"/>
    </row>
    <row r="367" spans="2:3" ht="15">
      <c r="B367" s="27"/>
      <c r="C367" s="28"/>
    </row>
    <row r="368" spans="2:3" ht="15">
      <c r="B368" s="27"/>
      <c r="C368" s="28"/>
    </row>
    <row r="369" spans="2:3" ht="15">
      <c r="B369" s="27"/>
      <c r="C369" s="28"/>
    </row>
    <row r="370" spans="2:3" ht="15">
      <c r="B370" s="27"/>
      <c r="C370" s="28"/>
    </row>
    <row r="371" spans="2:3" ht="15">
      <c r="B371" s="27"/>
      <c r="C371" s="28"/>
    </row>
    <row r="372" spans="2:3" ht="15">
      <c r="B372" s="27"/>
      <c r="C372" s="28"/>
    </row>
    <row r="373" spans="2:3" ht="15">
      <c r="B373" s="27"/>
      <c r="C373" s="28"/>
    </row>
    <row r="374" spans="2:3" ht="15">
      <c r="B374" s="27"/>
      <c r="C374" s="28"/>
    </row>
    <row r="375" spans="2:3" ht="15">
      <c r="B375" s="27"/>
      <c r="C375" s="28"/>
    </row>
    <row r="376" spans="2:3" ht="15">
      <c r="B376" s="27"/>
      <c r="C376" s="28"/>
    </row>
    <row r="377" spans="2:3" ht="15">
      <c r="B377" s="27"/>
      <c r="C377" s="28"/>
    </row>
    <row r="378" spans="2:3" ht="15">
      <c r="B378" s="27"/>
      <c r="C378" s="28"/>
    </row>
    <row r="379" spans="2:3" ht="15">
      <c r="B379" s="27"/>
      <c r="C379" s="28"/>
    </row>
    <row r="380" spans="2:3" ht="15">
      <c r="B380" s="27"/>
      <c r="C380" s="28"/>
    </row>
    <row r="381" spans="2:3" ht="15">
      <c r="B381" s="27"/>
      <c r="C381" s="28"/>
    </row>
    <row r="382" spans="2:3" ht="15">
      <c r="B382" s="27"/>
      <c r="C382" s="28"/>
    </row>
    <row r="383" spans="2:3" ht="15">
      <c r="B383" s="27"/>
      <c r="C383" s="28"/>
    </row>
    <row r="384" spans="2:3" ht="15">
      <c r="B384" s="27"/>
      <c r="C384" s="28"/>
    </row>
    <row r="385" spans="2:3" ht="15">
      <c r="B385" s="27"/>
      <c r="C385" s="28"/>
    </row>
    <row r="386" spans="2:3" ht="15">
      <c r="B386" s="27"/>
      <c r="C386" s="28"/>
    </row>
    <row r="387" spans="2:3" ht="15">
      <c r="B387" s="27"/>
      <c r="C387" s="28"/>
    </row>
    <row r="388" spans="2:3" ht="15">
      <c r="B388" s="27"/>
      <c r="C388" s="28"/>
    </row>
    <row r="389" spans="2:3" ht="15">
      <c r="B389" s="27"/>
      <c r="C389" s="28"/>
    </row>
    <row r="390" spans="2:3" ht="15">
      <c r="B390" s="27"/>
      <c r="C390" s="28"/>
    </row>
    <row r="391" spans="2:3" ht="15">
      <c r="B391" s="27"/>
      <c r="C391" s="28"/>
    </row>
    <row r="392" spans="2:3" ht="15">
      <c r="B392" s="27"/>
      <c r="C392" s="28"/>
    </row>
    <row r="393" spans="2:3" ht="15">
      <c r="B393" s="27"/>
      <c r="C393" s="28"/>
    </row>
    <row r="394" spans="2:3" ht="15">
      <c r="B394" s="27"/>
      <c r="C394" s="28"/>
    </row>
    <row r="395" spans="2:3" ht="15">
      <c r="B395" s="27"/>
      <c r="C395" s="28"/>
    </row>
    <row r="396" spans="2:3" ht="15">
      <c r="B396" s="27"/>
      <c r="C396" s="28"/>
    </row>
    <row r="397" spans="2:3" ht="15">
      <c r="B397" s="27"/>
      <c r="C397" s="28"/>
    </row>
    <row r="398" spans="2:3" ht="15">
      <c r="B398" s="27"/>
      <c r="C398" s="28"/>
    </row>
    <row r="399" spans="2:3" ht="15">
      <c r="B399" s="27"/>
      <c r="C399" s="28"/>
    </row>
    <row r="400" spans="2:3" ht="15">
      <c r="B400" s="27"/>
      <c r="C400" s="28"/>
    </row>
    <row r="401" spans="2:3" ht="15">
      <c r="B401" s="27"/>
      <c r="C401" s="28"/>
    </row>
    <row r="402" spans="2:3" ht="15">
      <c r="B402" s="27"/>
      <c r="C402" s="28"/>
    </row>
    <row r="403" spans="2:3" ht="15">
      <c r="B403" s="27"/>
      <c r="C403" s="28"/>
    </row>
    <row r="404" spans="2:3" ht="15">
      <c r="B404" s="27"/>
      <c r="C404" s="28"/>
    </row>
    <row r="405" spans="2:3" ht="15">
      <c r="B405" s="27"/>
      <c r="C405" s="28"/>
    </row>
    <row r="406" spans="2:3" ht="15">
      <c r="B406" s="27"/>
      <c r="C406" s="28"/>
    </row>
    <row r="407" spans="2:3" ht="15">
      <c r="B407" s="27"/>
      <c r="C407" s="28"/>
    </row>
    <row r="408" spans="2:3" ht="15">
      <c r="B408" s="27"/>
      <c r="C408" s="28"/>
    </row>
    <row r="409" spans="2:3" ht="15">
      <c r="B409" s="27"/>
      <c r="C409" s="28"/>
    </row>
    <row r="410" spans="2:3" ht="15">
      <c r="B410" s="27"/>
      <c r="C410" s="28"/>
    </row>
    <row r="411" spans="2:3" ht="15">
      <c r="B411" s="27"/>
      <c r="C411" s="28"/>
    </row>
    <row r="412" spans="2:3" ht="15">
      <c r="B412" s="27"/>
      <c r="C412" s="28"/>
    </row>
    <row r="413" spans="2:3" ht="15">
      <c r="B413" s="27"/>
      <c r="C413" s="28"/>
    </row>
    <row r="414" spans="2:3" ht="15">
      <c r="B414" s="27"/>
      <c r="C414" s="28"/>
    </row>
    <row r="415" spans="2:3" ht="15">
      <c r="B415" s="27"/>
      <c r="C415" s="28"/>
    </row>
    <row r="416" spans="2:3" ht="15">
      <c r="B416" s="27"/>
      <c r="C416" s="28"/>
    </row>
    <row r="417" spans="2:3" ht="15">
      <c r="B417" s="27"/>
      <c r="C417" s="28"/>
    </row>
    <row r="418" spans="2:3" ht="15">
      <c r="B418" s="27"/>
      <c r="C418" s="28"/>
    </row>
    <row r="419" spans="2:3" ht="15">
      <c r="B419" s="27"/>
      <c r="C419" s="28"/>
    </row>
    <row r="420" spans="2:3" ht="15">
      <c r="B420" s="27"/>
      <c r="C420" s="28"/>
    </row>
    <row r="421" spans="2:3" ht="15">
      <c r="B421" s="27"/>
      <c r="C421" s="28"/>
    </row>
    <row r="422" spans="2:3" ht="15">
      <c r="B422" s="27"/>
      <c r="C422" s="28"/>
    </row>
    <row r="423" spans="2:3" ht="15">
      <c r="B423" s="27"/>
      <c r="C423" s="28"/>
    </row>
    <row r="424" spans="2:3" ht="15">
      <c r="B424" s="27"/>
      <c r="C424" s="28"/>
    </row>
  </sheetData>
  <sheetProtection/>
  <mergeCells count="2">
    <mergeCell ref="B1:C1"/>
    <mergeCell ref="T1:U1"/>
  </mergeCells>
  <conditionalFormatting sqref="J232:J237 L232:L237 H232:H237 J216:J227 H216:H227 J3:J37 H110:H126 J110:J126 L110:L126 L3:L37 H3:H37 L216:L227">
    <cfRule type="cellIs" priority="1" dxfId="33" operator="equal" stopIfTrue="1">
      <formula>18</formula>
    </cfRule>
    <cfRule type="cellIs" priority="2" dxfId="34" operator="equal" stopIfTrue="1">
      <formula>19</formula>
    </cfRule>
    <cfRule type="cellIs" priority="3" dxfId="35" operator="between" stopIfTrue="1">
      <formula>20</formula>
      <formula>24</formula>
    </cfRule>
  </conditionalFormatting>
  <printOptions/>
  <pageMargins left="0.5118110236220472" right="0.31496062992125984" top="0.5905511811023623" bottom="0.3937007874015748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R131"/>
  <sheetViews>
    <sheetView zoomScalePageLayoutView="0" workbookViewId="0" topLeftCell="A1">
      <selection activeCell="T22" sqref="T22"/>
    </sheetView>
  </sheetViews>
  <sheetFormatPr defaultColWidth="9.140625" defaultRowHeight="15"/>
  <cols>
    <col min="1" max="1" width="3.7109375" style="0" bestFit="1" customWidth="1"/>
    <col min="2" max="2" width="16.57421875" style="0" customWidth="1"/>
    <col min="3" max="3" width="18.7109375" style="0" customWidth="1"/>
    <col min="4" max="4" width="5.57421875" style="113" customWidth="1"/>
    <col min="5" max="6" width="3.7109375" style="113" customWidth="1"/>
    <col min="7" max="12" width="2.7109375" style="117" customWidth="1"/>
    <col min="13" max="13" width="4.28125" style="113" customWidth="1"/>
    <col min="14" max="14" width="5.00390625" style="113" customWidth="1"/>
    <col min="15" max="16" width="2.421875" style="113" customWidth="1"/>
    <col min="17" max="17" width="4.7109375" style="113" customWidth="1"/>
    <col min="18" max="18" width="2.8515625" style="106" customWidth="1"/>
  </cols>
  <sheetData>
    <row r="1" spans="1:17" ht="15">
      <c r="A1" s="5"/>
      <c r="B1" s="272" t="s">
        <v>264</v>
      </c>
      <c r="C1" s="273"/>
      <c r="D1" s="110"/>
      <c r="E1" s="110"/>
      <c r="F1" s="110"/>
      <c r="G1" s="116"/>
      <c r="H1" s="116"/>
      <c r="I1" s="116"/>
      <c r="J1" s="116"/>
      <c r="K1" s="116"/>
      <c r="L1" s="116"/>
      <c r="M1" s="110"/>
      <c r="N1" s="110"/>
      <c r="O1" s="110"/>
      <c r="P1" s="110"/>
      <c r="Q1" s="111"/>
    </row>
    <row r="2" spans="1:17" ht="15">
      <c r="A2" s="9" t="s">
        <v>242</v>
      </c>
      <c r="B2" s="19" t="s">
        <v>254</v>
      </c>
      <c r="C2" s="9" t="s">
        <v>255</v>
      </c>
      <c r="D2" s="9" t="s">
        <v>256</v>
      </c>
      <c r="E2" s="9" t="s">
        <v>257</v>
      </c>
      <c r="F2" s="9" t="s">
        <v>236</v>
      </c>
      <c r="G2" s="118" t="s">
        <v>15</v>
      </c>
      <c r="H2" s="118" t="s">
        <v>16</v>
      </c>
      <c r="I2" s="118" t="s">
        <v>17</v>
      </c>
      <c r="J2" s="118" t="s">
        <v>18</v>
      </c>
      <c r="K2" s="118" t="s">
        <v>19</v>
      </c>
      <c r="L2" s="118" t="s">
        <v>20</v>
      </c>
      <c r="M2" s="9" t="s">
        <v>237</v>
      </c>
      <c r="N2" s="9" t="s">
        <v>258</v>
      </c>
      <c r="O2" s="9" t="s">
        <v>238</v>
      </c>
      <c r="P2" s="9" t="s">
        <v>239</v>
      </c>
      <c r="Q2" s="9" t="s">
        <v>240</v>
      </c>
    </row>
    <row r="3" spans="1:17" ht="15">
      <c r="A3" s="71">
        <v>1</v>
      </c>
      <c r="B3" s="72" t="s">
        <v>342</v>
      </c>
      <c r="C3" s="72" t="s">
        <v>281</v>
      </c>
      <c r="D3" s="77">
        <v>1621</v>
      </c>
      <c r="E3" s="70">
        <v>1</v>
      </c>
      <c r="F3" s="70" t="s">
        <v>278</v>
      </c>
      <c r="G3" s="121">
        <v>21</v>
      </c>
      <c r="H3" s="122">
        <v>31</v>
      </c>
      <c r="I3" s="123">
        <v>20</v>
      </c>
      <c r="J3" s="121">
        <v>29</v>
      </c>
      <c r="K3" s="123">
        <v>20</v>
      </c>
      <c r="L3" s="122">
        <v>31</v>
      </c>
      <c r="M3" s="104">
        <v>152</v>
      </c>
      <c r="N3" s="74">
        <v>25.333333333333332</v>
      </c>
      <c r="O3" s="73">
        <v>11</v>
      </c>
      <c r="P3" s="73">
        <v>11</v>
      </c>
      <c r="Q3" s="119">
        <v>118</v>
      </c>
    </row>
    <row r="4" spans="1:18" ht="15">
      <c r="A4" s="71">
        <v>2</v>
      </c>
      <c r="B4" s="72" t="s">
        <v>334</v>
      </c>
      <c r="C4" s="72" t="s">
        <v>310</v>
      </c>
      <c r="D4" s="77">
        <v>1301</v>
      </c>
      <c r="E4" s="70">
        <v>1</v>
      </c>
      <c r="F4" s="70" t="s">
        <v>278</v>
      </c>
      <c r="G4" s="122">
        <v>26</v>
      </c>
      <c r="H4" s="121">
        <v>27</v>
      </c>
      <c r="I4" s="123">
        <v>21</v>
      </c>
      <c r="J4" s="121">
        <v>27</v>
      </c>
      <c r="K4" s="122">
        <v>26</v>
      </c>
      <c r="L4" s="121">
        <v>28</v>
      </c>
      <c r="M4" s="104">
        <v>155</v>
      </c>
      <c r="N4" s="74">
        <v>25.833333333333332</v>
      </c>
      <c r="O4" s="73">
        <v>7</v>
      </c>
      <c r="P4" s="73">
        <v>1</v>
      </c>
      <c r="Q4" s="119">
        <v>113</v>
      </c>
      <c r="R4" s="106" t="s">
        <v>14</v>
      </c>
    </row>
    <row r="5" spans="1:18" ht="15">
      <c r="A5" s="71">
        <v>3</v>
      </c>
      <c r="B5" s="72" t="s">
        <v>164</v>
      </c>
      <c r="C5" s="72" t="s">
        <v>165</v>
      </c>
      <c r="D5" s="77">
        <v>2108</v>
      </c>
      <c r="E5" s="70">
        <v>4</v>
      </c>
      <c r="F5" s="70" t="s">
        <v>278</v>
      </c>
      <c r="G5" s="122">
        <v>26</v>
      </c>
      <c r="H5" s="121">
        <v>29</v>
      </c>
      <c r="I5" s="123">
        <v>22</v>
      </c>
      <c r="J5" s="121">
        <v>29</v>
      </c>
      <c r="K5" s="123">
        <v>20</v>
      </c>
      <c r="L5" s="121">
        <v>29</v>
      </c>
      <c r="M5" s="104">
        <v>155</v>
      </c>
      <c r="N5" s="74">
        <v>25.833333333333332</v>
      </c>
      <c r="O5" s="73">
        <v>9</v>
      </c>
      <c r="P5" s="73">
        <v>7</v>
      </c>
      <c r="Q5" s="119" t="s">
        <v>14</v>
      </c>
      <c r="R5" s="106" t="s">
        <v>14</v>
      </c>
    </row>
    <row r="6" spans="1:17" ht="15">
      <c r="A6" s="71">
        <v>4</v>
      </c>
      <c r="B6" s="72" t="s">
        <v>337</v>
      </c>
      <c r="C6" s="72" t="s">
        <v>310</v>
      </c>
      <c r="D6" s="77">
        <v>1407</v>
      </c>
      <c r="E6" s="70" t="s">
        <v>278</v>
      </c>
      <c r="F6" s="70" t="s">
        <v>278</v>
      </c>
      <c r="G6" s="122">
        <v>26</v>
      </c>
      <c r="H6" s="121">
        <v>24</v>
      </c>
      <c r="I6" s="123">
        <v>22</v>
      </c>
      <c r="J6" s="122">
        <v>30</v>
      </c>
      <c r="K6" s="123">
        <v>22</v>
      </c>
      <c r="L6" s="122">
        <v>31</v>
      </c>
      <c r="M6" s="104">
        <v>155</v>
      </c>
      <c r="N6" s="75">
        <v>25.833333333333332</v>
      </c>
      <c r="O6" s="73">
        <v>9</v>
      </c>
      <c r="P6" s="73">
        <v>8</v>
      </c>
      <c r="Q6" s="119">
        <v>113</v>
      </c>
    </row>
    <row r="7" spans="1:17" ht="15">
      <c r="A7" s="71">
        <v>5</v>
      </c>
      <c r="B7" s="72" t="s">
        <v>160</v>
      </c>
      <c r="C7" s="72" t="s">
        <v>310</v>
      </c>
      <c r="D7" s="77">
        <v>2076</v>
      </c>
      <c r="E7" s="70" t="s">
        <v>278</v>
      </c>
      <c r="F7" s="70" t="s">
        <v>278</v>
      </c>
      <c r="G7" s="121">
        <v>21</v>
      </c>
      <c r="H7" s="121">
        <v>28</v>
      </c>
      <c r="I7" s="123">
        <v>24</v>
      </c>
      <c r="J7" s="121">
        <v>29</v>
      </c>
      <c r="K7" s="123">
        <v>21</v>
      </c>
      <c r="L7" s="122">
        <v>32</v>
      </c>
      <c r="M7" s="104">
        <v>155</v>
      </c>
      <c r="N7" s="74">
        <v>25.833333333333332</v>
      </c>
      <c r="O7" s="73">
        <v>11</v>
      </c>
      <c r="P7" s="73">
        <v>8</v>
      </c>
      <c r="Q7" s="119">
        <v>113</v>
      </c>
    </row>
    <row r="8" spans="1:17" ht="15">
      <c r="A8" s="71">
        <v>6</v>
      </c>
      <c r="B8" s="72" t="s">
        <v>208</v>
      </c>
      <c r="C8" s="72" t="s">
        <v>296</v>
      </c>
      <c r="D8" s="77">
        <v>3080</v>
      </c>
      <c r="E8" s="70" t="s">
        <v>278</v>
      </c>
      <c r="F8" s="70" t="s">
        <v>157</v>
      </c>
      <c r="G8" s="123">
        <v>23</v>
      </c>
      <c r="H8" s="121">
        <v>28</v>
      </c>
      <c r="I8" s="123">
        <v>22</v>
      </c>
      <c r="J8" s="122">
        <v>32</v>
      </c>
      <c r="K8" s="123">
        <v>23</v>
      </c>
      <c r="L8" s="121">
        <v>28</v>
      </c>
      <c r="M8" s="104">
        <v>156</v>
      </c>
      <c r="N8" s="74">
        <v>26</v>
      </c>
      <c r="O8" s="76">
        <v>10</v>
      </c>
      <c r="P8" s="76">
        <v>5</v>
      </c>
      <c r="Q8" s="119">
        <v>112</v>
      </c>
    </row>
    <row r="9" spans="1:18" ht="15">
      <c r="A9" s="71">
        <v>7</v>
      </c>
      <c r="B9" s="72" t="s">
        <v>174</v>
      </c>
      <c r="C9" s="72" t="s">
        <v>330</v>
      </c>
      <c r="D9" s="77">
        <v>2433</v>
      </c>
      <c r="E9" s="70">
        <v>1</v>
      </c>
      <c r="F9" s="70" t="s">
        <v>278</v>
      </c>
      <c r="G9" s="121">
        <v>21</v>
      </c>
      <c r="H9" s="122">
        <v>32</v>
      </c>
      <c r="I9" s="123">
        <v>22</v>
      </c>
      <c r="J9" s="122">
        <v>30</v>
      </c>
      <c r="K9" s="121">
        <v>24</v>
      </c>
      <c r="L9" s="121">
        <v>27</v>
      </c>
      <c r="M9" s="104">
        <v>156</v>
      </c>
      <c r="N9" s="74">
        <v>26</v>
      </c>
      <c r="O9" s="73">
        <v>11</v>
      </c>
      <c r="P9" s="73">
        <v>8</v>
      </c>
      <c r="Q9" s="119">
        <v>112</v>
      </c>
      <c r="R9" s="106" t="s">
        <v>14</v>
      </c>
    </row>
    <row r="10" spans="1:18" ht="15">
      <c r="A10" s="71">
        <v>8</v>
      </c>
      <c r="B10" s="72" t="s">
        <v>213</v>
      </c>
      <c r="C10" s="72" t="s">
        <v>310</v>
      </c>
      <c r="D10" s="77">
        <v>3254</v>
      </c>
      <c r="E10" s="70" t="s">
        <v>278</v>
      </c>
      <c r="F10" s="70" t="s">
        <v>278</v>
      </c>
      <c r="G10" s="123">
        <v>23</v>
      </c>
      <c r="H10" s="122">
        <v>31</v>
      </c>
      <c r="I10" s="123">
        <v>22</v>
      </c>
      <c r="J10" s="121">
        <v>25</v>
      </c>
      <c r="K10" s="123">
        <v>22</v>
      </c>
      <c r="L10" s="122">
        <v>33</v>
      </c>
      <c r="M10" s="104">
        <v>156</v>
      </c>
      <c r="N10" s="74">
        <v>26</v>
      </c>
      <c r="O10" s="73">
        <v>11</v>
      </c>
      <c r="P10" s="73">
        <v>9</v>
      </c>
      <c r="Q10" s="119">
        <v>112</v>
      </c>
      <c r="R10" s="106" t="s">
        <v>14</v>
      </c>
    </row>
    <row r="11" spans="1:18" ht="15">
      <c r="A11" s="71">
        <v>9</v>
      </c>
      <c r="B11" s="72" t="s">
        <v>322</v>
      </c>
      <c r="C11" s="72" t="s">
        <v>281</v>
      </c>
      <c r="D11" s="77">
        <v>1098</v>
      </c>
      <c r="E11" s="70" t="s">
        <v>278</v>
      </c>
      <c r="F11" s="70" t="s">
        <v>273</v>
      </c>
      <c r="G11" s="121">
        <v>21</v>
      </c>
      <c r="H11" s="121">
        <v>28</v>
      </c>
      <c r="I11" s="123">
        <v>21</v>
      </c>
      <c r="J11" s="122">
        <v>33</v>
      </c>
      <c r="K11" s="123">
        <v>22</v>
      </c>
      <c r="L11" s="122">
        <v>31</v>
      </c>
      <c r="M11" s="104">
        <v>156</v>
      </c>
      <c r="N11" s="75">
        <v>26</v>
      </c>
      <c r="O11" s="76">
        <v>12</v>
      </c>
      <c r="P11" s="76">
        <v>10</v>
      </c>
      <c r="Q11" s="119">
        <v>112</v>
      </c>
      <c r="R11" s="106" t="s">
        <v>14</v>
      </c>
    </row>
    <row r="12" spans="1:17" ht="15">
      <c r="A12" s="71">
        <v>10</v>
      </c>
      <c r="B12" s="72" t="s">
        <v>155</v>
      </c>
      <c r="C12" s="72" t="s">
        <v>330</v>
      </c>
      <c r="D12" s="77">
        <v>1902</v>
      </c>
      <c r="E12" s="70">
        <v>1</v>
      </c>
      <c r="F12" s="70" t="s">
        <v>278</v>
      </c>
      <c r="G12" s="121">
        <v>21</v>
      </c>
      <c r="H12" s="121">
        <v>26</v>
      </c>
      <c r="I12" s="123">
        <v>24</v>
      </c>
      <c r="J12" s="122">
        <v>30</v>
      </c>
      <c r="K12" s="123">
        <v>21</v>
      </c>
      <c r="L12" s="122">
        <v>34</v>
      </c>
      <c r="M12" s="104">
        <v>156</v>
      </c>
      <c r="N12" s="75">
        <v>26</v>
      </c>
      <c r="O12" s="73">
        <v>13</v>
      </c>
      <c r="P12" s="73">
        <v>9</v>
      </c>
      <c r="Q12" s="119">
        <v>112</v>
      </c>
    </row>
    <row r="13" spans="1:17" ht="15">
      <c r="A13" s="71">
        <v>11</v>
      </c>
      <c r="B13" s="72" t="s">
        <v>313</v>
      </c>
      <c r="C13" s="72" t="s">
        <v>310</v>
      </c>
      <c r="D13" s="77">
        <v>810</v>
      </c>
      <c r="E13" s="70" t="s">
        <v>278</v>
      </c>
      <c r="F13" s="70" t="s">
        <v>278</v>
      </c>
      <c r="G13" s="123">
        <v>23</v>
      </c>
      <c r="H13" s="122">
        <v>30</v>
      </c>
      <c r="I13" s="123">
        <v>23</v>
      </c>
      <c r="J13" s="121">
        <v>29</v>
      </c>
      <c r="K13" s="123">
        <v>23</v>
      </c>
      <c r="L13" s="121">
        <v>29</v>
      </c>
      <c r="M13" s="104">
        <v>157</v>
      </c>
      <c r="N13" s="74">
        <v>26.166666666666668</v>
      </c>
      <c r="O13" s="73">
        <v>7</v>
      </c>
      <c r="P13" s="73">
        <v>6</v>
      </c>
      <c r="Q13" s="119">
        <v>110</v>
      </c>
    </row>
    <row r="14" spans="1:17" ht="15">
      <c r="A14" s="71">
        <v>12</v>
      </c>
      <c r="B14" s="72" t="s">
        <v>333</v>
      </c>
      <c r="C14" s="72" t="s">
        <v>288</v>
      </c>
      <c r="D14" s="77">
        <v>1249</v>
      </c>
      <c r="E14" s="70">
        <v>1</v>
      </c>
      <c r="F14" s="70" t="s">
        <v>278</v>
      </c>
      <c r="G14" s="121">
        <v>21</v>
      </c>
      <c r="H14" s="122">
        <v>32</v>
      </c>
      <c r="I14" s="123">
        <v>22</v>
      </c>
      <c r="J14" s="122">
        <v>30</v>
      </c>
      <c r="K14" s="123">
        <v>22</v>
      </c>
      <c r="L14" s="122">
        <v>30</v>
      </c>
      <c r="M14" s="104">
        <v>157</v>
      </c>
      <c r="N14" s="74">
        <v>26.166666666666668</v>
      </c>
      <c r="O14" s="73">
        <v>11</v>
      </c>
      <c r="P14" s="73">
        <v>8</v>
      </c>
      <c r="Q14" s="119">
        <v>110</v>
      </c>
    </row>
    <row r="15" spans="1:17" ht="15">
      <c r="A15" s="71">
        <v>13</v>
      </c>
      <c r="B15" s="109" t="s">
        <v>198</v>
      </c>
      <c r="C15" s="109" t="s">
        <v>308</v>
      </c>
      <c r="D15" s="114">
        <v>2911</v>
      </c>
      <c r="E15" s="112" t="s">
        <v>278</v>
      </c>
      <c r="F15" s="112" t="s">
        <v>297</v>
      </c>
      <c r="G15" s="124">
        <v>25</v>
      </c>
      <c r="H15" s="124">
        <v>30</v>
      </c>
      <c r="I15" s="124">
        <v>25</v>
      </c>
      <c r="J15" s="123">
        <v>29</v>
      </c>
      <c r="K15" s="123">
        <v>22</v>
      </c>
      <c r="L15" s="123">
        <v>27</v>
      </c>
      <c r="M15" s="112">
        <v>158</v>
      </c>
      <c r="N15" s="112">
        <v>26.333333333333332</v>
      </c>
      <c r="O15" s="112">
        <v>8</v>
      </c>
      <c r="P15" s="112">
        <v>4</v>
      </c>
      <c r="Q15" s="120">
        <v>109</v>
      </c>
    </row>
    <row r="16" spans="1:17" ht="15">
      <c r="A16" s="71">
        <v>14</v>
      </c>
      <c r="B16" s="109" t="s">
        <v>319</v>
      </c>
      <c r="C16" s="109" t="s">
        <v>281</v>
      </c>
      <c r="D16" s="114">
        <v>986</v>
      </c>
      <c r="E16" s="112">
        <v>1</v>
      </c>
      <c r="F16" s="112" t="s">
        <v>297</v>
      </c>
      <c r="G16" s="121">
        <v>21</v>
      </c>
      <c r="H16" s="123">
        <v>28</v>
      </c>
      <c r="I16" s="124">
        <v>26</v>
      </c>
      <c r="J16" s="124">
        <v>31</v>
      </c>
      <c r="K16" s="123">
        <v>24</v>
      </c>
      <c r="L16" s="123">
        <v>28</v>
      </c>
      <c r="M16" s="112">
        <v>158</v>
      </c>
      <c r="N16" s="112">
        <v>26.333333333333332</v>
      </c>
      <c r="O16" s="112">
        <v>10</v>
      </c>
      <c r="P16" s="112">
        <v>4</v>
      </c>
      <c r="Q16" s="120">
        <v>109</v>
      </c>
    </row>
    <row r="17" spans="1:17" ht="15">
      <c r="A17" s="71">
        <v>15</v>
      </c>
      <c r="B17" s="72" t="s">
        <v>324</v>
      </c>
      <c r="C17" s="72" t="s">
        <v>281</v>
      </c>
      <c r="D17" s="77">
        <v>1100</v>
      </c>
      <c r="E17" s="70" t="s">
        <v>278</v>
      </c>
      <c r="F17" s="70" t="s">
        <v>273</v>
      </c>
      <c r="G17" s="123">
        <v>24</v>
      </c>
      <c r="H17" s="122">
        <v>32</v>
      </c>
      <c r="I17" s="123">
        <v>24</v>
      </c>
      <c r="J17" s="121">
        <v>29</v>
      </c>
      <c r="K17" s="121">
        <v>24</v>
      </c>
      <c r="L17" s="121">
        <v>28</v>
      </c>
      <c r="M17" s="104">
        <v>161</v>
      </c>
      <c r="N17" s="75">
        <v>26.833333333333332</v>
      </c>
      <c r="O17" s="76">
        <v>8</v>
      </c>
      <c r="P17" s="76">
        <v>5</v>
      </c>
      <c r="Q17" s="119">
        <v>104</v>
      </c>
    </row>
    <row r="18" spans="1:17" ht="15">
      <c r="A18" s="71">
        <v>16</v>
      </c>
      <c r="B18" s="72" t="s">
        <v>307</v>
      </c>
      <c r="C18" s="72" t="s">
        <v>291</v>
      </c>
      <c r="D18" s="77">
        <v>673</v>
      </c>
      <c r="E18" s="70">
        <v>1</v>
      </c>
      <c r="F18" s="70" t="s">
        <v>278</v>
      </c>
      <c r="G18" s="122">
        <v>29</v>
      </c>
      <c r="H18" s="121">
        <v>28</v>
      </c>
      <c r="I18" s="123">
        <v>22</v>
      </c>
      <c r="J18" s="121">
        <v>28</v>
      </c>
      <c r="K18" s="123">
        <v>23</v>
      </c>
      <c r="L18" s="122">
        <v>31</v>
      </c>
      <c r="M18" s="104">
        <v>161</v>
      </c>
      <c r="N18" s="74">
        <v>26.833333333333332</v>
      </c>
      <c r="O18" s="73">
        <v>9</v>
      </c>
      <c r="P18" s="73">
        <v>6</v>
      </c>
      <c r="Q18" s="119">
        <v>104</v>
      </c>
    </row>
    <row r="19" spans="1:17" ht="15">
      <c r="A19" s="71">
        <v>17</v>
      </c>
      <c r="B19" s="72" t="s">
        <v>182</v>
      </c>
      <c r="C19" s="72" t="s">
        <v>165</v>
      </c>
      <c r="D19" s="77">
        <v>2637</v>
      </c>
      <c r="E19" s="70">
        <v>3</v>
      </c>
      <c r="F19" s="70" t="s">
        <v>278</v>
      </c>
      <c r="G19" s="121">
        <v>21</v>
      </c>
      <c r="H19" s="121">
        <v>28</v>
      </c>
      <c r="I19" s="122">
        <v>26</v>
      </c>
      <c r="J19" s="122">
        <v>31</v>
      </c>
      <c r="K19" s="123">
        <v>22</v>
      </c>
      <c r="L19" s="122">
        <v>34</v>
      </c>
      <c r="M19" s="105">
        <v>162</v>
      </c>
      <c r="N19" s="75">
        <v>27</v>
      </c>
      <c r="O19" s="76">
        <v>13</v>
      </c>
      <c r="P19" s="76">
        <v>9</v>
      </c>
      <c r="Q19" s="119" t="s">
        <v>14</v>
      </c>
    </row>
    <row r="20" spans="1:17" ht="15">
      <c r="A20" s="71">
        <v>18</v>
      </c>
      <c r="B20" s="72" t="s">
        <v>190</v>
      </c>
      <c r="C20" s="72" t="s">
        <v>291</v>
      </c>
      <c r="D20" s="77">
        <v>2819</v>
      </c>
      <c r="E20" s="70">
        <v>1</v>
      </c>
      <c r="F20" s="70" t="s">
        <v>278</v>
      </c>
      <c r="G20" s="121">
        <v>22</v>
      </c>
      <c r="H20" s="122">
        <v>33</v>
      </c>
      <c r="I20" s="122">
        <v>28</v>
      </c>
      <c r="J20" s="122">
        <v>30</v>
      </c>
      <c r="K20" s="123">
        <v>23</v>
      </c>
      <c r="L20" s="121">
        <v>27</v>
      </c>
      <c r="M20" s="104">
        <v>163</v>
      </c>
      <c r="N20" s="74">
        <v>27.166666666666668</v>
      </c>
      <c r="O20" s="73">
        <v>11</v>
      </c>
      <c r="P20" s="73">
        <v>7</v>
      </c>
      <c r="Q20" s="119">
        <v>101</v>
      </c>
    </row>
    <row r="21" spans="1:17" ht="15">
      <c r="A21" s="71">
        <v>19</v>
      </c>
      <c r="B21" s="109" t="s">
        <v>305</v>
      </c>
      <c r="C21" s="109" t="s">
        <v>288</v>
      </c>
      <c r="D21" s="114">
        <v>597</v>
      </c>
      <c r="E21" s="112" t="s">
        <v>278</v>
      </c>
      <c r="F21" s="112" t="s">
        <v>274</v>
      </c>
      <c r="G21" s="123">
        <v>23</v>
      </c>
      <c r="H21" s="123">
        <v>27</v>
      </c>
      <c r="I21" s="124">
        <v>25</v>
      </c>
      <c r="J21" s="124">
        <v>31</v>
      </c>
      <c r="K21" s="124">
        <v>26</v>
      </c>
      <c r="L21" s="124">
        <v>32</v>
      </c>
      <c r="M21" s="112">
        <v>164</v>
      </c>
      <c r="N21" s="112">
        <v>27.333333333333332</v>
      </c>
      <c r="O21" s="112">
        <v>9</v>
      </c>
      <c r="P21" s="112">
        <v>6</v>
      </c>
      <c r="Q21" s="120">
        <v>99</v>
      </c>
    </row>
    <row r="22" spans="1:17" ht="15">
      <c r="A22" s="71">
        <v>20</v>
      </c>
      <c r="B22" s="72" t="s">
        <v>320</v>
      </c>
      <c r="C22" s="72" t="s">
        <v>310</v>
      </c>
      <c r="D22" s="77">
        <v>1030</v>
      </c>
      <c r="E22" s="70" t="s">
        <v>278</v>
      </c>
      <c r="F22" s="70" t="s">
        <v>273</v>
      </c>
      <c r="G22" s="122">
        <v>25</v>
      </c>
      <c r="H22" s="122">
        <v>35</v>
      </c>
      <c r="I22" s="122">
        <v>26</v>
      </c>
      <c r="J22" s="121">
        <v>27</v>
      </c>
      <c r="K22" s="123">
        <v>23</v>
      </c>
      <c r="L22" s="121">
        <v>28</v>
      </c>
      <c r="M22" s="105">
        <v>164</v>
      </c>
      <c r="N22" s="74">
        <v>27.333333333333332</v>
      </c>
      <c r="O22" s="73">
        <v>12</v>
      </c>
      <c r="P22" s="73">
        <v>3</v>
      </c>
      <c r="Q22" s="119">
        <v>99</v>
      </c>
    </row>
    <row r="23" spans="1:17" ht="15">
      <c r="A23" s="71">
        <v>21</v>
      </c>
      <c r="B23" s="72" t="s">
        <v>218</v>
      </c>
      <c r="C23" s="72" t="s">
        <v>328</v>
      </c>
      <c r="D23" s="77">
        <v>3312</v>
      </c>
      <c r="E23" s="70">
        <v>1</v>
      </c>
      <c r="F23" s="70" t="s">
        <v>157</v>
      </c>
      <c r="G23" s="121">
        <v>22</v>
      </c>
      <c r="H23" s="122">
        <v>33</v>
      </c>
      <c r="I23" s="123">
        <v>22</v>
      </c>
      <c r="J23" s="122">
        <v>32</v>
      </c>
      <c r="K23" s="123">
        <v>22</v>
      </c>
      <c r="L23" s="122">
        <v>34</v>
      </c>
      <c r="M23" s="104">
        <v>165</v>
      </c>
      <c r="N23" s="74">
        <v>27.5</v>
      </c>
      <c r="O23" s="73">
        <v>12</v>
      </c>
      <c r="P23" s="73">
        <v>11</v>
      </c>
      <c r="Q23" s="119">
        <v>98</v>
      </c>
    </row>
    <row r="24" spans="1:18" ht="15">
      <c r="A24" s="71">
        <v>22</v>
      </c>
      <c r="B24" s="72" t="s">
        <v>321</v>
      </c>
      <c r="C24" s="72" t="s">
        <v>302</v>
      </c>
      <c r="D24" s="77">
        <v>1040</v>
      </c>
      <c r="E24" s="70">
        <v>1</v>
      </c>
      <c r="F24" s="70" t="s">
        <v>278</v>
      </c>
      <c r="G24" s="121">
        <v>21</v>
      </c>
      <c r="H24" s="122">
        <v>35</v>
      </c>
      <c r="I24" s="123">
        <v>24</v>
      </c>
      <c r="J24" s="122">
        <v>30</v>
      </c>
      <c r="K24" s="123">
        <v>22</v>
      </c>
      <c r="L24" s="122">
        <v>33</v>
      </c>
      <c r="M24" s="105">
        <v>165</v>
      </c>
      <c r="N24" s="75">
        <v>27.5</v>
      </c>
      <c r="O24" s="76">
        <v>14</v>
      </c>
      <c r="P24" s="76">
        <v>11</v>
      </c>
      <c r="Q24" s="119">
        <v>98</v>
      </c>
      <c r="R24" s="106" t="s">
        <v>14</v>
      </c>
    </row>
    <row r="25" spans="1:18" ht="15">
      <c r="A25" s="71">
        <v>23</v>
      </c>
      <c r="B25" s="72" t="s">
        <v>209</v>
      </c>
      <c r="C25" s="72" t="s">
        <v>296</v>
      </c>
      <c r="D25" s="77">
        <v>3081</v>
      </c>
      <c r="E25" s="70">
        <v>1</v>
      </c>
      <c r="F25" s="70" t="s">
        <v>157</v>
      </c>
      <c r="G25" s="123">
        <v>23</v>
      </c>
      <c r="H25" s="122">
        <v>30</v>
      </c>
      <c r="I25" s="122">
        <v>25</v>
      </c>
      <c r="J25" s="121">
        <v>29</v>
      </c>
      <c r="K25" s="122">
        <v>27</v>
      </c>
      <c r="L25" s="122">
        <v>32</v>
      </c>
      <c r="M25" s="105">
        <v>166</v>
      </c>
      <c r="N25" s="75">
        <v>27.666666666666668</v>
      </c>
      <c r="O25" s="76">
        <v>9</v>
      </c>
      <c r="P25" s="76">
        <v>5</v>
      </c>
      <c r="Q25" s="119">
        <v>96</v>
      </c>
      <c r="R25" s="106" t="s">
        <v>14</v>
      </c>
    </row>
    <row r="26" spans="1:17" ht="15">
      <c r="A26" s="71">
        <v>24</v>
      </c>
      <c r="B26" s="109" t="s">
        <v>171</v>
      </c>
      <c r="C26" s="109" t="s">
        <v>308</v>
      </c>
      <c r="D26" s="114">
        <v>2341</v>
      </c>
      <c r="E26" s="112" t="s">
        <v>278</v>
      </c>
      <c r="F26" s="112" t="s">
        <v>297</v>
      </c>
      <c r="G26" s="124">
        <v>27</v>
      </c>
      <c r="H26" s="123">
        <v>29</v>
      </c>
      <c r="I26" s="123">
        <v>23</v>
      </c>
      <c r="J26" s="124">
        <v>32</v>
      </c>
      <c r="K26" s="123">
        <v>24</v>
      </c>
      <c r="L26" s="124">
        <v>31</v>
      </c>
      <c r="M26" s="112">
        <v>166</v>
      </c>
      <c r="N26" s="112">
        <v>27.666666666666668</v>
      </c>
      <c r="O26" s="112">
        <v>9</v>
      </c>
      <c r="P26" s="112">
        <v>7</v>
      </c>
      <c r="Q26" s="120">
        <v>96</v>
      </c>
    </row>
    <row r="27" spans="1:17" ht="15">
      <c r="A27" s="71">
        <v>25</v>
      </c>
      <c r="B27" s="72" t="s">
        <v>309</v>
      </c>
      <c r="C27" s="72" t="s">
        <v>291</v>
      </c>
      <c r="D27" s="77">
        <v>692</v>
      </c>
      <c r="E27" s="70" t="s">
        <v>278</v>
      </c>
      <c r="F27" s="70" t="s">
        <v>273</v>
      </c>
      <c r="G27" s="122">
        <v>26</v>
      </c>
      <c r="H27" s="122">
        <v>31</v>
      </c>
      <c r="I27" s="123">
        <v>23</v>
      </c>
      <c r="J27" s="122">
        <v>32</v>
      </c>
      <c r="K27" s="123">
        <v>22</v>
      </c>
      <c r="L27" s="122">
        <v>32</v>
      </c>
      <c r="M27" s="104">
        <v>166</v>
      </c>
      <c r="N27" s="74">
        <v>27.666666666666668</v>
      </c>
      <c r="O27" s="73">
        <v>10</v>
      </c>
      <c r="P27" s="73">
        <v>9</v>
      </c>
      <c r="Q27" s="119">
        <v>96</v>
      </c>
    </row>
    <row r="28" spans="1:17" ht="15">
      <c r="A28" s="71">
        <v>26</v>
      </c>
      <c r="B28" s="72" t="s">
        <v>325</v>
      </c>
      <c r="C28" s="72" t="s">
        <v>281</v>
      </c>
      <c r="D28" s="77">
        <v>1101</v>
      </c>
      <c r="E28" s="70">
        <v>1</v>
      </c>
      <c r="F28" s="70" t="s">
        <v>273</v>
      </c>
      <c r="G28" s="123">
        <v>24</v>
      </c>
      <c r="H28" s="122">
        <v>33</v>
      </c>
      <c r="I28" s="123">
        <v>23</v>
      </c>
      <c r="J28" s="121">
        <v>29</v>
      </c>
      <c r="K28" s="123">
        <v>23</v>
      </c>
      <c r="L28" s="122">
        <v>34</v>
      </c>
      <c r="M28" s="104">
        <v>166</v>
      </c>
      <c r="N28" s="74">
        <v>27.666666666666668</v>
      </c>
      <c r="O28" s="73">
        <v>11</v>
      </c>
      <c r="P28" s="73">
        <v>10</v>
      </c>
      <c r="Q28" s="119">
        <v>96</v>
      </c>
    </row>
    <row r="29" spans="1:17" ht="15">
      <c r="A29" s="71">
        <v>27</v>
      </c>
      <c r="B29" s="72" t="s">
        <v>292</v>
      </c>
      <c r="C29" s="72" t="s">
        <v>291</v>
      </c>
      <c r="D29" s="77">
        <v>402</v>
      </c>
      <c r="E29" s="70" t="s">
        <v>278</v>
      </c>
      <c r="F29" s="70" t="s">
        <v>273</v>
      </c>
      <c r="G29" s="122">
        <v>27</v>
      </c>
      <c r="H29" s="122">
        <v>31</v>
      </c>
      <c r="I29" s="123">
        <v>22</v>
      </c>
      <c r="J29" s="121">
        <v>26</v>
      </c>
      <c r="K29" s="121">
        <v>24</v>
      </c>
      <c r="L29" s="115">
        <v>36</v>
      </c>
      <c r="M29" s="104">
        <v>166</v>
      </c>
      <c r="N29" s="74">
        <v>27.666666666666668</v>
      </c>
      <c r="O29" s="73">
        <v>14</v>
      </c>
      <c r="P29" s="73">
        <v>7</v>
      </c>
      <c r="Q29" s="119">
        <v>96</v>
      </c>
    </row>
    <row r="30" spans="1:17" ht="15">
      <c r="A30" s="71">
        <v>28</v>
      </c>
      <c r="B30" s="72" t="s">
        <v>294</v>
      </c>
      <c r="C30" s="72" t="s">
        <v>7</v>
      </c>
      <c r="D30" s="77">
        <v>434</v>
      </c>
      <c r="E30" s="70">
        <v>1</v>
      </c>
      <c r="F30" s="70" t="s">
        <v>273</v>
      </c>
      <c r="G30" s="123">
        <v>24</v>
      </c>
      <c r="H30" s="122">
        <v>31</v>
      </c>
      <c r="I30" s="122">
        <v>26</v>
      </c>
      <c r="J30" s="122">
        <v>32</v>
      </c>
      <c r="K30" s="123">
        <v>23</v>
      </c>
      <c r="L30" s="122">
        <v>31</v>
      </c>
      <c r="M30" s="105">
        <v>167</v>
      </c>
      <c r="N30" s="75">
        <v>27.833333333333332</v>
      </c>
      <c r="O30" s="76">
        <v>9</v>
      </c>
      <c r="P30" s="76">
        <v>7</v>
      </c>
      <c r="Q30" s="119" t="s">
        <v>14</v>
      </c>
    </row>
    <row r="31" spans="1:17" ht="15">
      <c r="A31" s="71">
        <v>29</v>
      </c>
      <c r="B31" s="72" t="s">
        <v>197</v>
      </c>
      <c r="C31" s="72" t="s">
        <v>291</v>
      </c>
      <c r="D31" s="77">
        <v>2910</v>
      </c>
      <c r="E31" s="70">
        <v>1</v>
      </c>
      <c r="F31" s="70" t="s">
        <v>157</v>
      </c>
      <c r="G31" s="121">
        <v>21</v>
      </c>
      <c r="H31" s="122">
        <v>32</v>
      </c>
      <c r="I31" s="123">
        <v>24</v>
      </c>
      <c r="J31" s="122">
        <v>31</v>
      </c>
      <c r="K31" s="122">
        <v>26</v>
      </c>
      <c r="L31" s="122">
        <v>33</v>
      </c>
      <c r="M31" s="104">
        <v>167</v>
      </c>
      <c r="N31" s="74">
        <v>27.833333333333332</v>
      </c>
      <c r="O31" s="73">
        <v>12</v>
      </c>
      <c r="P31" s="73">
        <v>8</v>
      </c>
      <c r="Q31" s="119">
        <v>95</v>
      </c>
    </row>
    <row r="32" spans="1:17" ht="15">
      <c r="A32" s="71">
        <v>30</v>
      </c>
      <c r="B32" s="72" t="s">
        <v>180</v>
      </c>
      <c r="C32" s="72" t="s">
        <v>302</v>
      </c>
      <c r="D32" s="77">
        <v>2596</v>
      </c>
      <c r="E32" s="70" t="s">
        <v>278</v>
      </c>
      <c r="F32" s="70" t="s">
        <v>272</v>
      </c>
      <c r="G32" s="123">
        <v>23</v>
      </c>
      <c r="H32" s="121">
        <v>29</v>
      </c>
      <c r="I32" s="122">
        <v>25</v>
      </c>
      <c r="J32" s="122">
        <v>34</v>
      </c>
      <c r="K32" s="123">
        <v>22</v>
      </c>
      <c r="L32" s="122">
        <v>34</v>
      </c>
      <c r="M32" s="104">
        <v>167</v>
      </c>
      <c r="N32" s="74">
        <v>27.833333333333332</v>
      </c>
      <c r="O32" s="73">
        <v>12</v>
      </c>
      <c r="P32" s="73">
        <v>11</v>
      </c>
      <c r="Q32" s="119">
        <v>95</v>
      </c>
    </row>
    <row r="33" spans="1:17" ht="15">
      <c r="A33" s="71">
        <v>31</v>
      </c>
      <c r="B33" s="72" t="s">
        <v>311</v>
      </c>
      <c r="C33" s="72" t="s">
        <v>291</v>
      </c>
      <c r="D33" s="77">
        <v>771</v>
      </c>
      <c r="E33" s="70">
        <v>2</v>
      </c>
      <c r="F33" s="70" t="s">
        <v>278</v>
      </c>
      <c r="G33" s="122">
        <v>26</v>
      </c>
      <c r="H33" s="122">
        <v>34</v>
      </c>
      <c r="I33" s="123">
        <v>21</v>
      </c>
      <c r="J33" s="122">
        <v>32</v>
      </c>
      <c r="K33" s="121">
        <v>24</v>
      </c>
      <c r="L33" s="122">
        <v>30</v>
      </c>
      <c r="M33" s="105">
        <v>167</v>
      </c>
      <c r="N33" s="74">
        <v>27.833333333333332</v>
      </c>
      <c r="O33" s="73">
        <v>13</v>
      </c>
      <c r="P33" s="73">
        <v>8</v>
      </c>
      <c r="Q33" s="119">
        <v>95</v>
      </c>
    </row>
    <row r="34" spans="1:17" ht="15">
      <c r="A34" s="71">
        <v>32</v>
      </c>
      <c r="B34" s="109" t="s">
        <v>219</v>
      </c>
      <c r="C34" s="109" t="s">
        <v>330</v>
      </c>
      <c r="D34" s="114">
        <v>3320</v>
      </c>
      <c r="E34" s="112" t="s">
        <v>278</v>
      </c>
      <c r="F34" s="112" t="s">
        <v>169</v>
      </c>
      <c r="G34" s="123">
        <v>23</v>
      </c>
      <c r="H34" s="124">
        <v>33</v>
      </c>
      <c r="I34" s="123">
        <v>24</v>
      </c>
      <c r="J34" s="124">
        <v>31</v>
      </c>
      <c r="K34" s="123">
        <v>21</v>
      </c>
      <c r="L34" s="124">
        <v>35</v>
      </c>
      <c r="M34" s="112">
        <v>167</v>
      </c>
      <c r="N34" s="112">
        <v>27.833333333333332</v>
      </c>
      <c r="O34" s="112">
        <v>14</v>
      </c>
      <c r="P34" s="112">
        <v>10</v>
      </c>
      <c r="Q34" s="120">
        <v>95</v>
      </c>
    </row>
    <row r="35" spans="1:17" ht="15">
      <c r="A35" s="71">
        <v>33</v>
      </c>
      <c r="B35" s="72" t="s">
        <v>304</v>
      </c>
      <c r="C35" s="72" t="s">
        <v>282</v>
      </c>
      <c r="D35" s="77">
        <v>579</v>
      </c>
      <c r="E35" s="70" t="s">
        <v>278</v>
      </c>
      <c r="F35" s="70" t="s">
        <v>273</v>
      </c>
      <c r="G35" s="115">
        <v>31</v>
      </c>
      <c r="H35" s="121">
        <v>28</v>
      </c>
      <c r="I35" s="123">
        <v>24</v>
      </c>
      <c r="J35" s="121">
        <v>29</v>
      </c>
      <c r="K35" s="122">
        <v>25</v>
      </c>
      <c r="L35" s="122">
        <v>31</v>
      </c>
      <c r="M35" s="104">
        <v>168</v>
      </c>
      <c r="N35" s="74">
        <v>28</v>
      </c>
      <c r="O35" s="73">
        <v>7</v>
      </c>
      <c r="P35" s="73">
        <v>6</v>
      </c>
      <c r="Q35" s="119">
        <v>93</v>
      </c>
    </row>
    <row r="36" spans="1:17" ht="15">
      <c r="A36" s="71">
        <v>34</v>
      </c>
      <c r="B36" s="72" t="s">
        <v>158</v>
      </c>
      <c r="C36" s="72" t="s">
        <v>296</v>
      </c>
      <c r="D36" s="77">
        <v>1983</v>
      </c>
      <c r="E36" s="70">
        <v>1</v>
      </c>
      <c r="F36" s="70" t="s">
        <v>278</v>
      </c>
      <c r="G36" s="123">
        <v>24</v>
      </c>
      <c r="H36" s="122">
        <v>30</v>
      </c>
      <c r="I36" s="122">
        <v>27</v>
      </c>
      <c r="J36" s="121">
        <v>29</v>
      </c>
      <c r="K36" s="123">
        <v>23</v>
      </c>
      <c r="L36" s="122">
        <v>35</v>
      </c>
      <c r="M36" s="104">
        <v>168</v>
      </c>
      <c r="N36" s="74">
        <v>28</v>
      </c>
      <c r="O36" s="73">
        <v>12</v>
      </c>
      <c r="P36" s="73">
        <v>6</v>
      </c>
      <c r="Q36" s="119">
        <v>93</v>
      </c>
    </row>
    <row r="37" spans="1:17" ht="15">
      <c r="A37" s="71">
        <v>35</v>
      </c>
      <c r="B37" s="109" t="s">
        <v>199</v>
      </c>
      <c r="C37" s="109" t="s">
        <v>336</v>
      </c>
      <c r="D37" s="114">
        <v>2912</v>
      </c>
      <c r="E37" s="112">
        <v>1</v>
      </c>
      <c r="F37" s="112" t="s">
        <v>297</v>
      </c>
      <c r="G37" s="123">
        <v>24</v>
      </c>
      <c r="H37" s="123">
        <v>28</v>
      </c>
      <c r="I37" s="124">
        <v>28</v>
      </c>
      <c r="J37" s="124">
        <v>34</v>
      </c>
      <c r="K37" s="123">
        <v>21</v>
      </c>
      <c r="L37" s="124">
        <v>33</v>
      </c>
      <c r="M37" s="112">
        <v>168</v>
      </c>
      <c r="N37" s="112">
        <v>28</v>
      </c>
      <c r="O37" s="112">
        <v>13</v>
      </c>
      <c r="P37" s="112">
        <v>9</v>
      </c>
      <c r="Q37" s="120">
        <v>93</v>
      </c>
    </row>
    <row r="38" spans="1:17" ht="15">
      <c r="A38" s="71">
        <v>36</v>
      </c>
      <c r="B38" s="72" t="s">
        <v>159</v>
      </c>
      <c r="C38" s="72" t="s">
        <v>281</v>
      </c>
      <c r="D38" s="77">
        <v>2038</v>
      </c>
      <c r="E38" s="70">
        <v>2</v>
      </c>
      <c r="F38" s="70" t="s">
        <v>278</v>
      </c>
      <c r="G38" s="122">
        <v>28</v>
      </c>
      <c r="H38" s="122">
        <v>30</v>
      </c>
      <c r="I38" s="123">
        <v>22</v>
      </c>
      <c r="J38" s="122">
        <v>30</v>
      </c>
      <c r="K38" s="122">
        <v>27</v>
      </c>
      <c r="L38" s="122">
        <v>32</v>
      </c>
      <c r="M38" s="104">
        <v>169</v>
      </c>
      <c r="N38" s="74">
        <v>28.166666666666668</v>
      </c>
      <c r="O38" s="73">
        <v>10</v>
      </c>
      <c r="P38" s="73">
        <v>3</v>
      </c>
      <c r="Q38" s="119">
        <v>92</v>
      </c>
    </row>
    <row r="39" spans="1:17" ht="15">
      <c r="A39" s="71">
        <v>37</v>
      </c>
      <c r="B39" s="72" t="s">
        <v>211</v>
      </c>
      <c r="C39" s="72" t="s">
        <v>296</v>
      </c>
      <c r="D39" s="77">
        <v>3091</v>
      </c>
      <c r="E39" s="70" t="s">
        <v>278</v>
      </c>
      <c r="F39" s="70" t="s">
        <v>157</v>
      </c>
      <c r="G39" s="122">
        <v>26</v>
      </c>
      <c r="H39" s="122">
        <v>31</v>
      </c>
      <c r="I39" s="123">
        <v>24</v>
      </c>
      <c r="J39" s="122">
        <v>32</v>
      </c>
      <c r="K39" s="123">
        <v>23</v>
      </c>
      <c r="L39" s="122">
        <v>33</v>
      </c>
      <c r="M39" s="104">
        <v>169</v>
      </c>
      <c r="N39" s="74">
        <v>28.166666666666668</v>
      </c>
      <c r="O39" s="73">
        <v>10</v>
      </c>
      <c r="P39" s="73">
        <v>8</v>
      </c>
      <c r="Q39" s="119">
        <v>92</v>
      </c>
    </row>
    <row r="40" spans="1:17" ht="15">
      <c r="A40" s="71">
        <v>38</v>
      </c>
      <c r="B40" s="72" t="s">
        <v>331</v>
      </c>
      <c r="C40" s="72" t="s">
        <v>328</v>
      </c>
      <c r="D40" s="77">
        <v>1241</v>
      </c>
      <c r="E40" s="70">
        <v>1</v>
      </c>
      <c r="F40" s="70" t="s">
        <v>278</v>
      </c>
      <c r="G40" s="122">
        <v>25</v>
      </c>
      <c r="H40" s="122">
        <v>32</v>
      </c>
      <c r="I40" s="122">
        <v>27</v>
      </c>
      <c r="J40" s="122">
        <v>33</v>
      </c>
      <c r="K40" s="123">
        <v>22</v>
      </c>
      <c r="L40" s="122">
        <v>30</v>
      </c>
      <c r="M40" s="104">
        <v>169</v>
      </c>
      <c r="N40" s="74">
        <v>28.166666666666668</v>
      </c>
      <c r="O40" s="73">
        <v>11</v>
      </c>
      <c r="P40" s="73">
        <v>7</v>
      </c>
      <c r="Q40" s="119">
        <v>92</v>
      </c>
    </row>
    <row r="41" spans="1:17" ht="15">
      <c r="A41" s="71">
        <v>39</v>
      </c>
      <c r="B41" s="72" t="s">
        <v>166</v>
      </c>
      <c r="C41" s="72" t="s">
        <v>281</v>
      </c>
      <c r="D41" s="77">
        <v>2117</v>
      </c>
      <c r="E41" s="70">
        <v>2</v>
      </c>
      <c r="F41" s="70" t="s">
        <v>278</v>
      </c>
      <c r="G41" s="122">
        <v>26</v>
      </c>
      <c r="H41" s="122">
        <v>33</v>
      </c>
      <c r="I41" s="123">
        <v>23</v>
      </c>
      <c r="J41" s="122">
        <v>31</v>
      </c>
      <c r="K41" s="123">
        <v>22</v>
      </c>
      <c r="L41" s="122">
        <v>34</v>
      </c>
      <c r="M41" s="104">
        <v>169</v>
      </c>
      <c r="N41" s="74">
        <v>28.166666666666668</v>
      </c>
      <c r="O41" s="73">
        <v>12</v>
      </c>
      <c r="P41" s="73">
        <v>10</v>
      </c>
      <c r="Q41" s="119">
        <v>92</v>
      </c>
    </row>
    <row r="42" spans="1:17" ht="15">
      <c r="A42" s="71">
        <v>40</v>
      </c>
      <c r="B42" s="109" t="s">
        <v>345</v>
      </c>
      <c r="C42" s="109" t="s">
        <v>286</v>
      </c>
      <c r="D42" s="114">
        <v>1689</v>
      </c>
      <c r="E42" s="112">
        <v>1</v>
      </c>
      <c r="F42" s="112" t="s">
        <v>297</v>
      </c>
      <c r="G42" s="121">
        <v>22</v>
      </c>
      <c r="H42" s="124">
        <v>34</v>
      </c>
      <c r="I42" s="123">
        <v>22</v>
      </c>
      <c r="J42" s="124">
        <v>33</v>
      </c>
      <c r="K42" s="124">
        <v>27</v>
      </c>
      <c r="L42" s="124">
        <v>31</v>
      </c>
      <c r="M42" s="112">
        <v>169</v>
      </c>
      <c r="N42" s="112">
        <v>28.166666666666668</v>
      </c>
      <c r="O42" s="112">
        <v>12</v>
      </c>
      <c r="P42" s="112">
        <v>11</v>
      </c>
      <c r="Q42" s="120">
        <v>92</v>
      </c>
    </row>
    <row r="43" spans="1:17" ht="15">
      <c r="A43" s="71">
        <v>41</v>
      </c>
      <c r="B43" s="72" t="s">
        <v>173</v>
      </c>
      <c r="C43" s="72" t="s">
        <v>326</v>
      </c>
      <c r="D43" s="77">
        <v>2390</v>
      </c>
      <c r="E43" s="70" t="s">
        <v>278</v>
      </c>
      <c r="F43" s="70" t="s">
        <v>273</v>
      </c>
      <c r="G43" s="121">
        <v>22</v>
      </c>
      <c r="H43" s="122">
        <v>32</v>
      </c>
      <c r="I43" s="122">
        <v>25</v>
      </c>
      <c r="J43" s="122">
        <v>32</v>
      </c>
      <c r="K43" s="123">
        <v>23</v>
      </c>
      <c r="L43" s="122">
        <v>35</v>
      </c>
      <c r="M43" s="104">
        <v>169</v>
      </c>
      <c r="N43" s="75">
        <v>28.166666666666668</v>
      </c>
      <c r="O43" s="76">
        <v>13</v>
      </c>
      <c r="P43" s="76">
        <v>9</v>
      </c>
      <c r="Q43" s="119">
        <v>92</v>
      </c>
    </row>
    <row r="44" spans="1:17" ht="15">
      <c r="A44" s="71">
        <v>42</v>
      </c>
      <c r="B44" s="72" t="s">
        <v>187</v>
      </c>
      <c r="C44" s="72" t="s">
        <v>330</v>
      </c>
      <c r="D44" s="77">
        <v>2766</v>
      </c>
      <c r="E44" s="70">
        <v>1</v>
      </c>
      <c r="F44" s="70" t="s">
        <v>278</v>
      </c>
      <c r="G44" s="122">
        <v>29</v>
      </c>
      <c r="H44" s="122">
        <v>30</v>
      </c>
      <c r="I44" s="123">
        <v>22</v>
      </c>
      <c r="J44" s="121">
        <v>27</v>
      </c>
      <c r="K44" s="122">
        <v>25</v>
      </c>
      <c r="L44" s="115">
        <v>36</v>
      </c>
      <c r="M44" s="105">
        <v>169</v>
      </c>
      <c r="N44" s="74">
        <v>28.166666666666668</v>
      </c>
      <c r="O44" s="73">
        <v>14</v>
      </c>
      <c r="P44" s="73">
        <v>5</v>
      </c>
      <c r="Q44" s="119">
        <v>92</v>
      </c>
    </row>
    <row r="45" spans="1:17" ht="15">
      <c r="A45" s="71">
        <v>43</v>
      </c>
      <c r="B45" s="109" t="s">
        <v>183</v>
      </c>
      <c r="C45" s="109" t="s">
        <v>291</v>
      </c>
      <c r="D45" s="114">
        <v>2672</v>
      </c>
      <c r="E45" s="112" t="s">
        <v>278</v>
      </c>
      <c r="F45" s="112" t="s">
        <v>278</v>
      </c>
      <c r="G45" s="121">
        <v>22</v>
      </c>
      <c r="H45" s="124">
        <v>32</v>
      </c>
      <c r="I45" s="124">
        <v>27</v>
      </c>
      <c r="J45" s="123">
        <v>29</v>
      </c>
      <c r="K45" s="125">
        <v>30</v>
      </c>
      <c r="L45" s="124">
        <v>30</v>
      </c>
      <c r="M45" s="112">
        <v>170</v>
      </c>
      <c r="N45" s="112">
        <v>28.333333333333332</v>
      </c>
      <c r="O45" s="112">
        <v>10</v>
      </c>
      <c r="P45" s="112">
        <v>3</v>
      </c>
      <c r="Q45" s="120">
        <v>90</v>
      </c>
    </row>
    <row r="46" spans="1:17" ht="15">
      <c r="A46" s="71">
        <v>44</v>
      </c>
      <c r="B46" s="109" t="s">
        <v>175</v>
      </c>
      <c r="C46" s="109" t="s">
        <v>330</v>
      </c>
      <c r="D46" s="114">
        <v>2434</v>
      </c>
      <c r="E46" s="112">
        <v>1</v>
      </c>
      <c r="F46" s="112" t="s">
        <v>278</v>
      </c>
      <c r="G46" s="123">
        <v>24</v>
      </c>
      <c r="H46" s="125">
        <v>36</v>
      </c>
      <c r="I46" s="124">
        <v>28</v>
      </c>
      <c r="J46" s="123">
        <v>28</v>
      </c>
      <c r="K46" s="123">
        <v>23</v>
      </c>
      <c r="L46" s="124">
        <v>31</v>
      </c>
      <c r="M46" s="112">
        <v>170</v>
      </c>
      <c r="N46" s="112">
        <v>28.333333333333332</v>
      </c>
      <c r="O46" s="112">
        <v>13</v>
      </c>
      <c r="P46" s="112">
        <v>7</v>
      </c>
      <c r="Q46" s="120">
        <v>90</v>
      </c>
    </row>
    <row r="47" spans="1:17" ht="15">
      <c r="A47" s="71">
        <v>45</v>
      </c>
      <c r="B47" s="109" t="s">
        <v>168</v>
      </c>
      <c r="C47" s="109" t="s">
        <v>330</v>
      </c>
      <c r="D47" s="114">
        <v>2204</v>
      </c>
      <c r="E47" s="112" t="s">
        <v>278</v>
      </c>
      <c r="F47" s="112" t="s">
        <v>297</v>
      </c>
      <c r="G47" s="123">
        <v>24</v>
      </c>
      <c r="H47" s="123">
        <v>28</v>
      </c>
      <c r="I47" s="123">
        <v>22</v>
      </c>
      <c r="J47" s="124">
        <v>32</v>
      </c>
      <c r="K47" s="124">
        <v>28</v>
      </c>
      <c r="L47" s="125">
        <v>36</v>
      </c>
      <c r="M47" s="112">
        <v>170</v>
      </c>
      <c r="N47" s="112">
        <v>28.333333333333332</v>
      </c>
      <c r="O47" s="112">
        <v>14</v>
      </c>
      <c r="P47" s="112">
        <v>8</v>
      </c>
      <c r="Q47" s="120">
        <v>90</v>
      </c>
    </row>
    <row r="48" spans="1:17" ht="15">
      <c r="A48" s="71">
        <v>46</v>
      </c>
      <c r="B48" s="109" t="s">
        <v>193</v>
      </c>
      <c r="C48" s="109" t="s">
        <v>281</v>
      </c>
      <c r="D48" s="114">
        <v>2857</v>
      </c>
      <c r="E48" s="112" t="s">
        <v>278</v>
      </c>
      <c r="F48" s="112" t="s">
        <v>341</v>
      </c>
      <c r="G48" s="124">
        <v>27</v>
      </c>
      <c r="H48" s="124">
        <v>31</v>
      </c>
      <c r="I48" s="125">
        <v>30</v>
      </c>
      <c r="J48" s="123">
        <v>28</v>
      </c>
      <c r="K48" s="124">
        <v>25</v>
      </c>
      <c r="L48" s="124">
        <v>30</v>
      </c>
      <c r="M48" s="112">
        <v>171</v>
      </c>
      <c r="N48" s="112">
        <v>28.5</v>
      </c>
      <c r="O48" s="112">
        <v>6</v>
      </c>
      <c r="P48" s="112">
        <v>3</v>
      </c>
      <c r="Q48" s="120">
        <v>89</v>
      </c>
    </row>
    <row r="49" spans="1:17" ht="15">
      <c r="A49" s="71">
        <v>47</v>
      </c>
      <c r="B49" s="109" t="s">
        <v>299</v>
      </c>
      <c r="C49" s="109" t="s">
        <v>282</v>
      </c>
      <c r="D49" s="114">
        <v>551</v>
      </c>
      <c r="E49" s="112">
        <v>2</v>
      </c>
      <c r="F49" s="112" t="s">
        <v>273</v>
      </c>
      <c r="G49" s="123">
        <v>24</v>
      </c>
      <c r="H49" s="124">
        <v>32</v>
      </c>
      <c r="I49" s="124">
        <v>25</v>
      </c>
      <c r="J49" s="124">
        <v>32</v>
      </c>
      <c r="K49" s="123">
        <v>24</v>
      </c>
      <c r="L49" s="124">
        <v>34</v>
      </c>
      <c r="M49" s="112">
        <v>171</v>
      </c>
      <c r="N49" s="112">
        <v>28.5</v>
      </c>
      <c r="O49" s="112">
        <v>10</v>
      </c>
      <c r="P49" s="112">
        <v>8</v>
      </c>
      <c r="Q49" s="120">
        <v>89</v>
      </c>
    </row>
    <row r="50" spans="1:17" ht="15">
      <c r="A50" s="71">
        <v>48</v>
      </c>
      <c r="B50" s="109" t="s">
        <v>184</v>
      </c>
      <c r="C50" s="109" t="s">
        <v>316</v>
      </c>
      <c r="D50" s="114">
        <v>2684</v>
      </c>
      <c r="E50" s="112">
        <v>3</v>
      </c>
      <c r="F50" s="112" t="s">
        <v>278</v>
      </c>
      <c r="G50" s="124">
        <v>25</v>
      </c>
      <c r="H50" s="124">
        <v>34</v>
      </c>
      <c r="I50" s="123">
        <v>24</v>
      </c>
      <c r="J50" s="124">
        <v>35</v>
      </c>
      <c r="K50" s="124">
        <v>25</v>
      </c>
      <c r="L50" s="123">
        <v>28</v>
      </c>
      <c r="M50" s="112">
        <v>171</v>
      </c>
      <c r="N50" s="112">
        <v>28.5</v>
      </c>
      <c r="O50" s="112">
        <v>11</v>
      </c>
      <c r="P50" s="112">
        <v>9</v>
      </c>
      <c r="Q50" s="120">
        <v>89</v>
      </c>
    </row>
    <row r="51" spans="1:17" ht="15">
      <c r="A51" s="71">
        <v>49</v>
      </c>
      <c r="B51" s="109" t="s">
        <v>339</v>
      </c>
      <c r="C51" s="109" t="s">
        <v>286</v>
      </c>
      <c r="D51" s="114">
        <v>1478</v>
      </c>
      <c r="E51" s="112" t="s">
        <v>278</v>
      </c>
      <c r="F51" s="112" t="s">
        <v>274</v>
      </c>
      <c r="G51" s="123">
        <v>24</v>
      </c>
      <c r="H51" s="124">
        <v>34</v>
      </c>
      <c r="I51" s="123">
        <v>23</v>
      </c>
      <c r="J51" s="124">
        <v>32</v>
      </c>
      <c r="K51" s="124">
        <v>25</v>
      </c>
      <c r="L51" s="124">
        <v>33</v>
      </c>
      <c r="M51" s="112">
        <v>171</v>
      </c>
      <c r="N51" s="112">
        <v>28.5</v>
      </c>
      <c r="O51" s="112">
        <v>11</v>
      </c>
      <c r="P51" s="112">
        <v>9</v>
      </c>
      <c r="Q51" s="120">
        <v>89</v>
      </c>
    </row>
    <row r="52" spans="1:17" ht="15">
      <c r="A52" s="71">
        <v>50</v>
      </c>
      <c r="B52" s="109" t="s">
        <v>207</v>
      </c>
      <c r="C52" s="109" t="s">
        <v>310</v>
      </c>
      <c r="D52" s="114">
        <v>3072</v>
      </c>
      <c r="E52" s="112" t="s">
        <v>278</v>
      </c>
      <c r="F52" s="112" t="s">
        <v>297</v>
      </c>
      <c r="G52" s="124">
        <v>26</v>
      </c>
      <c r="H52" s="124">
        <v>31</v>
      </c>
      <c r="I52" s="123">
        <v>23</v>
      </c>
      <c r="J52" s="124">
        <v>32</v>
      </c>
      <c r="K52" s="124">
        <v>28</v>
      </c>
      <c r="L52" s="124">
        <v>32</v>
      </c>
      <c r="M52" s="112">
        <v>172</v>
      </c>
      <c r="N52" s="112">
        <v>28.666666666666668</v>
      </c>
      <c r="O52" s="112">
        <v>9</v>
      </c>
      <c r="P52" s="112">
        <v>6</v>
      </c>
      <c r="Q52" s="120">
        <v>87</v>
      </c>
    </row>
    <row r="53" spans="1:17" ht="15">
      <c r="A53" s="71">
        <v>51</v>
      </c>
      <c r="B53" s="109" t="s">
        <v>188</v>
      </c>
      <c r="C53" s="109" t="s">
        <v>308</v>
      </c>
      <c r="D53" s="114">
        <v>2768</v>
      </c>
      <c r="E53" s="112">
        <v>1</v>
      </c>
      <c r="F53" s="112" t="s">
        <v>297</v>
      </c>
      <c r="G53" s="124">
        <v>26</v>
      </c>
      <c r="H53" s="123">
        <v>29</v>
      </c>
      <c r="I53" s="124">
        <v>25</v>
      </c>
      <c r="J53" s="124">
        <v>35</v>
      </c>
      <c r="K53" s="124">
        <v>26</v>
      </c>
      <c r="L53" s="124">
        <v>31</v>
      </c>
      <c r="M53" s="112">
        <v>172</v>
      </c>
      <c r="N53" s="112">
        <v>28.666666666666668</v>
      </c>
      <c r="O53" s="112">
        <v>10</v>
      </c>
      <c r="P53" s="112">
        <v>5</v>
      </c>
      <c r="Q53" s="120">
        <v>87</v>
      </c>
    </row>
    <row r="54" spans="1:17" ht="15">
      <c r="A54" s="71">
        <v>52</v>
      </c>
      <c r="B54" s="109" t="s">
        <v>223</v>
      </c>
      <c r="C54" s="109" t="s">
        <v>308</v>
      </c>
      <c r="D54" s="114">
        <v>3388</v>
      </c>
      <c r="E54" s="112">
        <v>1</v>
      </c>
      <c r="F54" s="112" t="s">
        <v>157</v>
      </c>
      <c r="G54" s="124">
        <v>26</v>
      </c>
      <c r="H54" s="124">
        <v>31</v>
      </c>
      <c r="I54" s="123">
        <v>24</v>
      </c>
      <c r="J54" s="125">
        <v>36</v>
      </c>
      <c r="K54" s="124">
        <v>26</v>
      </c>
      <c r="L54" s="123">
        <v>29</v>
      </c>
      <c r="M54" s="112">
        <v>172</v>
      </c>
      <c r="N54" s="112">
        <v>28.666666666666668</v>
      </c>
      <c r="O54" s="112">
        <v>12</v>
      </c>
      <c r="P54" s="112">
        <v>5</v>
      </c>
      <c r="Q54" s="120">
        <v>87</v>
      </c>
    </row>
    <row r="55" spans="1:17" ht="15">
      <c r="A55" s="71">
        <v>53</v>
      </c>
      <c r="B55" s="109" t="s">
        <v>285</v>
      </c>
      <c r="C55" s="109" t="s">
        <v>286</v>
      </c>
      <c r="D55" s="114">
        <v>230</v>
      </c>
      <c r="E55" s="112" t="s">
        <v>278</v>
      </c>
      <c r="F55" s="112" t="s">
        <v>272</v>
      </c>
      <c r="G55" s="124">
        <v>26</v>
      </c>
      <c r="H55" s="124">
        <v>30</v>
      </c>
      <c r="I55" s="123">
        <v>23</v>
      </c>
      <c r="J55" s="124">
        <v>34</v>
      </c>
      <c r="K55" s="123">
        <v>24</v>
      </c>
      <c r="L55" s="124">
        <v>35</v>
      </c>
      <c r="M55" s="112">
        <v>172</v>
      </c>
      <c r="N55" s="112">
        <v>28.666666666666668</v>
      </c>
      <c r="O55" s="112">
        <v>12</v>
      </c>
      <c r="P55" s="112">
        <v>10</v>
      </c>
      <c r="Q55" s="120">
        <v>87</v>
      </c>
    </row>
    <row r="56" spans="1:17" ht="15">
      <c r="A56" s="71">
        <v>54</v>
      </c>
      <c r="B56" s="109" t="s">
        <v>194</v>
      </c>
      <c r="C56" s="109" t="s">
        <v>281</v>
      </c>
      <c r="D56" s="114">
        <v>2858</v>
      </c>
      <c r="E56" s="112" t="s">
        <v>278</v>
      </c>
      <c r="F56" s="112" t="s">
        <v>157</v>
      </c>
      <c r="G56" s="123">
        <v>24</v>
      </c>
      <c r="H56" s="124">
        <v>33</v>
      </c>
      <c r="I56" s="124">
        <v>25</v>
      </c>
      <c r="J56" s="125">
        <v>36</v>
      </c>
      <c r="K56" s="123">
        <v>22</v>
      </c>
      <c r="L56" s="124">
        <v>32</v>
      </c>
      <c r="M56" s="112">
        <v>172</v>
      </c>
      <c r="N56" s="112">
        <v>28.666666666666668</v>
      </c>
      <c r="O56" s="112">
        <v>14</v>
      </c>
      <c r="P56" s="112">
        <v>9</v>
      </c>
      <c r="Q56" s="120">
        <v>87</v>
      </c>
    </row>
    <row r="57" spans="1:17" ht="15">
      <c r="A57" s="71">
        <v>55</v>
      </c>
      <c r="B57" s="109" t="s">
        <v>344</v>
      </c>
      <c r="C57" s="109" t="s">
        <v>310</v>
      </c>
      <c r="D57" s="114">
        <v>1652</v>
      </c>
      <c r="E57" s="112">
        <v>1</v>
      </c>
      <c r="F57" s="112" t="s">
        <v>278</v>
      </c>
      <c r="G57" s="124">
        <v>28</v>
      </c>
      <c r="H57" s="124">
        <v>30</v>
      </c>
      <c r="I57" s="124">
        <v>29</v>
      </c>
      <c r="J57" s="124">
        <v>30</v>
      </c>
      <c r="K57" s="124">
        <v>26</v>
      </c>
      <c r="L57" s="124">
        <v>30</v>
      </c>
      <c r="M57" s="112">
        <v>173</v>
      </c>
      <c r="N57" s="112">
        <v>28.833333333333332</v>
      </c>
      <c r="O57" s="112">
        <v>4</v>
      </c>
      <c r="P57" s="112">
        <v>2</v>
      </c>
      <c r="Q57" s="120">
        <v>86</v>
      </c>
    </row>
    <row r="58" spans="1:17" ht="15">
      <c r="A58" s="71">
        <v>56</v>
      </c>
      <c r="B58" s="109" t="s">
        <v>317</v>
      </c>
      <c r="C58" s="109" t="s">
        <v>296</v>
      </c>
      <c r="D58" s="114">
        <v>876</v>
      </c>
      <c r="E58" s="112" t="s">
        <v>278</v>
      </c>
      <c r="F58" s="112" t="s">
        <v>273</v>
      </c>
      <c r="G58" s="124">
        <v>27</v>
      </c>
      <c r="H58" s="124">
        <v>34</v>
      </c>
      <c r="I58" s="124">
        <v>25</v>
      </c>
      <c r="J58" s="124">
        <v>30</v>
      </c>
      <c r="K58" s="124">
        <v>28</v>
      </c>
      <c r="L58" s="123">
        <v>29</v>
      </c>
      <c r="M58" s="112">
        <v>173</v>
      </c>
      <c r="N58" s="112">
        <v>28.833333333333332</v>
      </c>
      <c r="O58" s="112">
        <v>9</v>
      </c>
      <c r="P58" s="112">
        <v>3</v>
      </c>
      <c r="Q58" s="120">
        <v>86</v>
      </c>
    </row>
    <row r="59" spans="1:17" ht="15">
      <c r="A59" s="71">
        <v>57</v>
      </c>
      <c r="B59" s="109" t="s">
        <v>154</v>
      </c>
      <c r="C59" s="109" t="s">
        <v>4</v>
      </c>
      <c r="D59" s="114">
        <v>1858</v>
      </c>
      <c r="E59" s="112">
        <v>5</v>
      </c>
      <c r="F59" s="112" t="s">
        <v>278</v>
      </c>
      <c r="G59" s="124">
        <v>27</v>
      </c>
      <c r="H59" s="124">
        <v>33</v>
      </c>
      <c r="I59" s="123">
        <v>24</v>
      </c>
      <c r="J59" s="124">
        <v>31</v>
      </c>
      <c r="K59" s="124">
        <v>25</v>
      </c>
      <c r="L59" s="124">
        <v>33</v>
      </c>
      <c r="M59" s="112">
        <v>173</v>
      </c>
      <c r="N59" s="112">
        <v>28.833333333333332</v>
      </c>
      <c r="O59" s="112">
        <v>9</v>
      </c>
      <c r="P59" s="112">
        <v>8</v>
      </c>
      <c r="Q59" s="120">
        <v>86</v>
      </c>
    </row>
    <row r="60" spans="1:17" ht="15">
      <c r="A60" s="71">
        <v>58</v>
      </c>
      <c r="B60" s="109" t="s">
        <v>163</v>
      </c>
      <c r="C60" s="109" t="s">
        <v>310</v>
      </c>
      <c r="D60" s="114">
        <v>2107</v>
      </c>
      <c r="E60" s="112">
        <v>1</v>
      </c>
      <c r="F60" s="112" t="s">
        <v>297</v>
      </c>
      <c r="G60" s="124">
        <v>27</v>
      </c>
      <c r="H60" s="124">
        <v>34</v>
      </c>
      <c r="I60" s="124">
        <v>26</v>
      </c>
      <c r="J60" s="124">
        <v>31</v>
      </c>
      <c r="K60" s="123">
        <v>24</v>
      </c>
      <c r="L60" s="124">
        <v>31</v>
      </c>
      <c r="M60" s="112">
        <v>173</v>
      </c>
      <c r="N60" s="112">
        <v>28.833333333333332</v>
      </c>
      <c r="O60" s="112">
        <v>10</v>
      </c>
      <c r="P60" s="112">
        <v>5</v>
      </c>
      <c r="Q60" s="120">
        <v>86</v>
      </c>
    </row>
    <row r="61" spans="1:17" ht="15">
      <c r="A61" s="71">
        <v>59</v>
      </c>
      <c r="B61" s="109" t="s">
        <v>216</v>
      </c>
      <c r="C61" s="109" t="s">
        <v>330</v>
      </c>
      <c r="D61" s="114">
        <v>3292</v>
      </c>
      <c r="E61" s="112" t="s">
        <v>278</v>
      </c>
      <c r="F61" s="112" t="s">
        <v>169</v>
      </c>
      <c r="G61" s="124">
        <v>25</v>
      </c>
      <c r="H61" s="124">
        <v>33</v>
      </c>
      <c r="I61" s="123">
        <v>23</v>
      </c>
      <c r="J61" s="124">
        <v>34</v>
      </c>
      <c r="K61" s="124">
        <v>25</v>
      </c>
      <c r="L61" s="124">
        <v>33</v>
      </c>
      <c r="M61" s="112">
        <v>173</v>
      </c>
      <c r="N61" s="112">
        <v>28.833333333333332</v>
      </c>
      <c r="O61" s="112">
        <v>11</v>
      </c>
      <c r="P61" s="112">
        <v>8</v>
      </c>
      <c r="Q61" s="120">
        <v>86</v>
      </c>
    </row>
    <row r="62" spans="1:17" ht="15">
      <c r="A62" s="71">
        <v>60</v>
      </c>
      <c r="B62" s="109" t="s">
        <v>224</v>
      </c>
      <c r="C62" s="109" t="s">
        <v>328</v>
      </c>
      <c r="D62" s="114">
        <v>3397</v>
      </c>
      <c r="E62" s="112">
        <v>1</v>
      </c>
      <c r="F62" s="112" t="s">
        <v>341</v>
      </c>
      <c r="G62" s="125">
        <v>30</v>
      </c>
      <c r="H62" s="123">
        <v>28</v>
      </c>
      <c r="I62" s="123">
        <v>23</v>
      </c>
      <c r="J62" s="124">
        <v>32</v>
      </c>
      <c r="K62" s="124">
        <v>25</v>
      </c>
      <c r="L62" s="124">
        <v>35</v>
      </c>
      <c r="M62" s="112">
        <v>173</v>
      </c>
      <c r="N62" s="112">
        <v>28.833333333333332</v>
      </c>
      <c r="O62" s="112">
        <v>12</v>
      </c>
      <c r="P62" s="112">
        <v>7</v>
      </c>
      <c r="Q62" s="120">
        <v>86</v>
      </c>
    </row>
    <row r="63" spans="1:17" ht="15">
      <c r="A63" s="71">
        <v>61</v>
      </c>
      <c r="B63" s="109" t="s">
        <v>303</v>
      </c>
      <c r="C63" s="109" t="s">
        <v>282</v>
      </c>
      <c r="D63" s="114">
        <v>578</v>
      </c>
      <c r="E63" s="112">
        <v>1</v>
      </c>
      <c r="F63" s="112" t="s">
        <v>273</v>
      </c>
      <c r="G63" s="124">
        <v>25</v>
      </c>
      <c r="H63" s="124">
        <v>30</v>
      </c>
      <c r="I63" s="125">
        <v>30</v>
      </c>
      <c r="J63" s="124">
        <v>35</v>
      </c>
      <c r="K63" s="123">
        <v>22</v>
      </c>
      <c r="L63" s="124">
        <v>31</v>
      </c>
      <c r="M63" s="112">
        <v>173</v>
      </c>
      <c r="N63" s="112">
        <v>28.833333333333332</v>
      </c>
      <c r="O63" s="112">
        <v>13</v>
      </c>
      <c r="P63" s="112">
        <v>6</v>
      </c>
      <c r="Q63" s="120">
        <v>86</v>
      </c>
    </row>
    <row r="64" spans="1:17" ht="15">
      <c r="A64" s="71">
        <v>62</v>
      </c>
      <c r="B64" s="109" t="s">
        <v>212</v>
      </c>
      <c r="C64" s="109" t="s">
        <v>330</v>
      </c>
      <c r="D64" s="114">
        <v>3135</v>
      </c>
      <c r="E64" s="112">
        <v>4</v>
      </c>
      <c r="F64" s="112" t="s">
        <v>278</v>
      </c>
      <c r="G64" s="124">
        <v>26</v>
      </c>
      <c r="H64" s="124">
        <v>34</v>
      </c>
      <c r="I64" s="124">
        <v>25</v>
      </c>
      <c r="J64" s="124">
        <v>34</v>
      </c>
      <c r="K64" s="123">
        <v>24</v>
      </c>
      <c r="L64" s="124">
        <v>31</v>
      </c>
      <c r="M64" s="112">
        <v>174</v>
      </c>
      <c r="N64" s="112">
        <v>29</v>
      </c>
      <c r="O64" s="112">
        <v>10</v>
      </c>
      <c r="P64" s="112">
        <v>9</v>
      </c>
      <c r="Q64" s="120">
        <v>84</v>
      </c>
    </row>
    <row r="65" spans="1:17" ht="15">
      <c r="A65" s="71">
        <v>63</v>
      </c>
      <c r="B65" s="109" t="s">
        <v>277</v>
      </c>
      <c r="C65" s="109" t="s">
        <v>275</v>
      </c>
      <c r="D65" s="114">
        <v>66</v>
      </c>
      <c r="E65" s="112" t="s">
        <v>278</v>
      </c>
      <c r="F65" s="112" t="s">
        <v>272</v>
      </c>
      <c r="G65" s="123">
        <v>24</v>
      </c>
      <c r="H65" s="124">
        <v>30</v>
      </c>
      <c r="I65" s="124">
        <v>27</v>
      </c>
      <c r="J65" s="124">
        <v>35</v>
      </c>
      <c r="K65" s="123">
        <v>24</v>
      </c>
      <c r="L65" s="124">
        <v>35</v>
      </c>
      <c r="M65" s="112">
        <v>175</v>
      </c>
      <c r="N65" s="112">
        <v>29.166666666666668</v>
      </c>
      <c r="O65" s="112">
        <v>11</v>
      </c>
      <c r="P65" s="112">
        <v>11</v>
      </c>
      <c r="Q65" s="120">
        <v>83</v>
      </c>
    </row>
    <row r="66" spans="1:17" ht="15">
      <c r="A66" s="71">
        <v>64</v>
      </c>
      <c r="B66" s="109" t="s">
        <v>202</v>
      </c>
      <c r="C66" s="109" t="s">
        <v>336</v>
      </c>
      <c r="D66" s="114">
        <v>3001</v>
      </c>
      <c r="E66" s="112" t="s">
        <v>278</v>
      </c>
      <c r="F66" s="112" t="s">
        <v>157</v>
      </c>
      <c r="G66" s="123">
        <v>24</v>
      </c>
      <c r="H66" s="125">
        <v>36</v>
      </c>
      <c r="I66" s="123">
        <v>24</v>
      </c>
      <c r="J66" s="124">
        <v>33</v>
      </c>
      <c r="K66" s="123">
        <v>23</v>
      </c>
      <c r="L66" s="124">
        <v>35</v>
      </c>
      <c r="M66" s="112">
        <v>175</v>
      </c>
      <c r="N66" s="112">
        <v>29.166666666666668</v>
      </c>
      <c r="O66" s="112">
        <v>13</v>
      </c>
      <c r="P66" s="112">
        <v>11</v>
      </c>
      <c r="Q66" s="120">
        <v>83</v>
      </c>
    </row>
    <row r="67" spans="1:17" ht="15">
      <c r="A67" s="71">
        <v>65</v>
      </c>
      <c r="B67" s="109" t="s">
        <v>192</v>
      </c>
      <c r="C67" s="109" t="s">
        <v>291</v>
      </c>
      <c r="D67" s="114">
        <v>2844</v>
      </c>
      <c r="E67" s="112">
        <v>2</v>
      </c>
      <c r="F67" s="112" t="s">
        <v>278</v>
      </c>
      <c r="G67" s="124">
        <v>27</v>
      </c>
      <c r="H67" s="124">
        <v>32</v>
      </c>
      <c r="I67" s="124">
        <v>25</v>
      </c>
      <c r="J67" s="124">
        <v>33</v>
      </c>
      <c r="K67" s="124">
        <v>28</v>
      </c>
      <c r="L67" s="124">
        <v>32</v>
      </c>
      <c r="M67" s="112">
        <v>177</v>
      </c>
      <c r="N67" s="112">
        <v>29.5</v>
      </c>
      <c r="O67" s="112">
        <v>8</v>
      </c>
      <c r="P67" s="112">
        <v>5</v>
      </c>
      <c r="Q67" s="120">
        <v>80</v>
      </c>
    </row>
    <row r="68" spans="1:17" ht="15">
      <c r="A68" s="71">
        <v>66</v>
      </c>
      <c r="B68" s="109" t="s">
        <v>162</v>
      </c>
      <c r="C68" s="109" t="s">
        <v>286</v>
      </c>
      <c r="D68" s="114">
        <v>2106</v>
      </c>
      <c r="E68" s="112">
        <v>2</v>
      </c>
      <c r="F68" s="112" t="s">
        <v>278</v>
      </c>
      <c r="G68" s="125">
        <v>30</v>
      </c>
      <c r="H68" s="124">
        <v>33</v>
      </c>
      <c r="I68" s="124">
        <v>26</v>
      </c>
      <c r="J68" s="124">
        <v>34</v>
      </c>
      <c r="K68" s="123">
        <v>23</v>
      </c>
      <c r="L68" s="124">
        <v>31</v>
      </c>
      <c r="M68" s="112">
        <v>177</v>
      </c>
      <c r="N68" s="112">
        <v>29.5</v>
      </c>
      <c r="O68" s="112">
        <v>11</v>
      </c>
      <c r="P68" s="112">
        <v>7</v>
      </c>
      <c r="Q68" s="120">
        <v>80</v>
      </c>
    </row>
    <row r="69" spans="1:17" ht="15">
      <c r="A69" s="71">
        <v>67</v>
      </c>
      <c r="B69" s="109" t="s">
        <v>298</v>
      </c>
      <c r="C69" s="109" t="s">
        <v>291</v>
      </c>
      <c r="D69" s="114">
        <v>536</v>
      </c>
      <c r="E69" s="112">
        <v>2</v>
      </c>
      <c r="F69" s="112" t="s">
        <v>278</v>
      </c>
      <c r="G69" s="124">
        <v>26</v>
      </c>
      <c r="H69" s="124">
        <v>35</v>
      </c>
      <c r="I69" s="124">
        <v>25</v>
      </c>
      <c r="J69" s="124">
        <v>34</v>
      </c>
      <c r="K69" s="123">
        <v>23</v>
      </c>
      <c r="L69" s="124">
        <v>34</v>
      </c>
      <c r="M69" s="112">
        <v>177</v>
      </c>
      <c r="N69" s="112">
        <v>29.5</v>
      </c>
      <c r="O69" s="112">
        <v>12</v>
      </c>
      <c r="P69" s="112">
        <v>9</v>
      </c>
      <c r="Q69" s="120">
        <v>80</v>
      </c>
    </row>
    <row r="70" spans="1:17" ht="15">
      <c r="A70" s="71">
        <v>68</v>
      </c>
      <c r="B70" s="109" t="s">
        <v>293</v>
      </c>
      <c r="C70" s="109" t="s">
        <v>291</v>
      </c>
      <c r="D70" s="114">
        <v>405</v>
      </c>
      <c r="E70" s="112" t="s">
        <v>278</v>
      </c>
      <c r="F70" s="112" t="s">
        <v>273</v>
      </c>
      <c r="G70" s="123">
        <v>24</v>
      </c>
      <c r="H70" s="125">
        <v>36</v>
      </c>
      <c r="I70" s="123">
        <v>23</v>
      </c>
      <c r="J70" s="124">
        <v>33</v>
      </c>
      <c r="K70" s="123">
        <v>24</v>
      </c>
      <c r="L70" s="125">
        <v>37</v>
      </c>
      <c r="M70" s="112">
        <v>177</v>
      </c>
      <c r="N70" s="112">
        <v>29.5</v>
      </c>
      <c r="O70" s="112">
        <v>14</v>
      </c>
      <c r="P70" s="112">
        <v>12</v>
      </c>
      <c r="Q70" s="120">
        <v>80</v>
      </c>
    </row>
    <row r="71" spans="1:17" ht="15">
      <c r="A71" s="71">
        <v>69</v>
      </c>
      <c r="B71" s="109" t="s">
        <v>314</v>
      </c>
      <c r="C71" s="109" t="s">
        <v>310</v>
      </c>
      <c r="D71" s="114">
        <v>833</v>
      </c>
      <c r="E71" s="112">
        <v>1</v>
      </c>
      <c r="F71" s="112" t="s">
        <v>272</v>
      </c>
      <c r="G71" s="123">
        <v>24</v>
      </c>
      <c r="H71" s="124">
        <v>34</v>
      </c>
      <c r="I71" s="124">
        <v>25</v>
      </c>
      <c r="J71" s="125">
        <v>39</v>
      </c>
      <c r="K71" s="124">
        <v>25</v>
      </c>
      <c r="L71" s="124">
        <v>30</v>
      </c>
      <c r="M71" s="112">
        <v>177</v>
      </c>
      <c r="N71" s="112">
        <v>29.5</v>
      </c>
      <c r="O71" s="112">
        <v>15</v>
      </c>
      <c r="P71" s="112">
        <v>9</v>
      </c>
      <c r="Q71" s="120">
        <v>80</v>
      </c>
    </row>
    <row r="72" spans="1:17" ht="15">
      <c r="A72" s="71">
        <v>70</v>
      </c>
      <c r="B72" s="109" t="s">
        <v>306</v>
      </c>
      <c r="C72" s="109" t="s">
        <v>286</v>
      </c>
      <c r="D72" s="114">
        <v>652</v>
      </c>
      <c r="E72" s="112" t="s">
        <v>278</v>
      </c>
      <c r="F72" s="112" t="s">
        <v>272</v>
      </c>
      <c r="G72" s="123">
        <v>23</v>
      </c>
      <c r="H72" s="124">
        <v>33</v>
      </c>
      <c r="I72" s="123">
        <v>20</v>
      </c>
      <c r="J72" s="124">
        <v>33</v>
      </c>
      <c r="K72" s="125">
        <v>30</v>
      </c>
      <c r="L72" s="125">
        <v>38</v>
      </c>
      <c r="M72" s="112">
        <v>177</v>
      </c>
      <c r="N72" s="112">
        <v>29.5</v>
      </c>
      <c r="O72" s="112">
        <v>18</v>
      </c>
      <c r="P72" s="112">
        <v>10</v>
      </c>
      <c r="Q72" s="120">
        <v>80</v>
      </c>
    </row>
    <row r="73" spans="1:17" ht="15">
      <c r="A73" s="71">
        <v>71</v>
      </c>
      <c r="B73" s="109" t="s">
        <v>295</v>
      </c>
      <c r="C73" s="109" t="s">
        <v>296</v>
      </c>
      <c r="D73" s="114">
        <v>475</v>
      </c>
      <c r="E73" s="112" t="s">
        <v>278</v>
      </c>
      <c r="F73" s="112" t="s">
        <v>273</v>
      </c>
      <c r="G73" s="124">
        <v>26</v>
      </c>
      <c r="H73" s="124">
        <v>33</v>
      </c>
      <c r="I73" s="124">
        <v>29</v>
      </c>
      <c r="J73" s="124">
        <v>31</v>
      </c>
      <c r="K73" s="124">
        <v>28</v>
      </c>
      <c r="L73" s="124">
        <v>31</v>
      </c>
      <c r="M73" s="112">
        <v>178</v>
      </c>
      <c r="N73" s="112">
        <v>29.666666666666668</v>
      </c>
      <c r="O73" s="112">
        <v>7</v>
      </c>
      <c r="P73" s="112">
        <v>3</v>
      </c>
      <c r="Q73" s="120">
        <v>78</v>
      </c>
    </row>
    <row r="74" spans="1:17" ht="15">
      <c r="A74" s="71">
        <v>72</v>
      </c>
      <c r="B74" s="109" t="s">
        <v>300</v>
      </c>
      <c r="C74" s="109" t="s">
        <v>282</v>
      </c>
      <c r="D74" s="114">
        <v>552</v>
      </c>
      <c r="E74" s="112">
        <v>1</v>
      </c>
      <c r="F74" s="112" t="s">
        <v>273</v>
      </c>
      <c r="G74" s="125">
        <v>30</v>
      </c>
      <c r="H74" s="124">
        <v>32</v>
      </c>
      <c r="I74" s="123">
        <v>24</v>
      </c>
      <c r="J74" s="124">
        <v>31</v>
      </c>
      <c r="K74" s="125">
        <v>31</v>
      </c>
      <c r="L74" s="124">
        <v>30</v>
      </c>
      <c r="M74" s="112">
        <v>178</v>
      </c>
      <c r="N74" s="112">
        <v>29.666666666666668</v>
      </c>
      <c r="O74" s="112">
        <v>8</v>
      </c>
      <c r="P74" s="112">
        <v>1</v>
      </c>
      <c r="Q74" s="120">
        <v>78</v>
      </c>
    </row>
    <row r="75" spans="1:17" ht="15">
      <c r="A75" s="71">
        <v>73</v>
      </c>
      <c r="B75" s="109" t="s">
        <v>153</v>
      </c>
      <c r="C75" s="109" t="s">
        <v>308</v>
      </c>
      <c r="D75" s="114">
        <v>1835</v>
      </c>
      <c r="E75" s="112">
        <v>1</v>
      </c>
      <c r="F75" s="112" t="s">
        <v>278</v>
      </c>
      <c r="G75" s="124">
        <v>27</v>
      </c>
      <c r="H75" s="124">
        <v>30</v>
      </c>
      <c r="I75" s="125">
        <v>31</v>
      </c>
      <c r="J75" s="124">
        <v>32</v>
      </c>
      <c r="K75" s="123">
        <v>24</v>
      </c>
      <c r="L75" s="124">
        <v>34</v>
      </c>
      <c r="M75" s="112">
        <v>178</v>
      </c>
      <c r="N75" s="112">
        <v>29.666666666666668</v>
      </c>
      <c r="O75" s="112">
        <v>10</v>
      </c>
      <c r="P75" s="112">
        <v>5</v>
      </c>
      <c r="Q75" s="120">
        <v>78</v>
      </c>
    </row>
    <row r="76" spans="1:17" ht="15">
      <c r="A76" s="71">
        <v>74</v>
      </c>
      <c r="B76" s="109" t="s">
        <v>206</v>
      </c>
      <c r="C76" s="109" t="s">
        <v>284</v>
      </c>
      <c r="D76" s="114">
        <v>3066</v>
      </c>
      <c r="E76" s="112">
        <v>2</v>
      </c>
      <c r="F76" s="112" t="s">
        <v>278</v>
      </c>
      <c r="G76" s="125">
        <v>34</v>
      </c>
      <c r="H76" s="124">
        <v>31</v>
      </c>
      <c r="I76" s="123">
        <v>23</v>
      </c>
      <c r="J76" s="124">
        <v>32</v>
      </c>
      <c r="K76" s="123">
        <v>24</v>
      </c>
      <c r="L76" s="124">
        <v>34</v>
      </c>
      <c r="M76" s="112">
        <v>178</v>
      </c>
      <c r="N76" s="112">
        <v>29.666666666666668</v>
      </c>
      <c r="O76" s="112">
        <v>11</v>
      </c>
      <c r="P76" s="112">
        <v>10</v>
      </c>
      <c r="Q76" s="120">
        <v>78</v>
      </c>
    </row>
    <row r="77" spans="1:17" ht="15">
      <c r="A77" s="71">
        <v>75</v>
      </c>
      <c r="B77" s="109" t="s">
        <v>185</v>
      </c>
      <c r="C77" s="109" t="s">
        <v>283</v>
      </c>
      <c r="D77" s="114">
        <v>2726</v>
      </c>
      <c r="E77" s="112">
        <v>2</v>
      </c>
      <c r="F77" s="112" t="s">
        <v>278</v>
      </c>
      <c r="G77" s="123">
        <v>24</v>
      </c>
      <c r="H77" s="124">
        <v>34</v>
      </c>
      <c r="I77" s="123">
        <v>23</v>
      </c>
      <c r="J77" s="124">
        <v>35</v>
      </c>
      <c r="K77" s="124">
        <v>25</v>
      </c>
      <c r="L77" s="125">
        <v>37</v>
      </c>
      <c r="M77" s="112">
        <v>178</v>
      </c>
      <c r="N77" s="112">
        <v>29.666666666666668</v>
      </c>
      <c r="O77" s="112">
        <v>14</v>
      </c>
      <c r="P77" s="112">
        <v>11</v>
      </c>
      <c r="Q77" s="120">
        <v>78</v>
      </c>
    </row>
    <row r="78" spans="1:17" ht="15">
      <c r="A78" s="71">
        <v>76</v>
      </c>
      <c r="B78" s="109" t="s">
        <v>220</v>
      </c>
      <c r="C78" s="109" t="s">
        <v>288</v>
      </c>
      <c r="D78" s="114">
        <v>3332</v>
      </c>
      <c r="E78" s="112">
        <v>4</v>
      </c>
      <c r="F78" s="112" t="s">
        <v>278</v>
      </c>
      <c r="G78" s="124">
        <v>27</v>
      </c>
      <c r="H78" s="124">
        <v>34</v>
      </c>
      <c r="I78" s="124">
        <v>27</v>
      </c>
      <c r="J78" s="125">
        <v>36</v>
      </c>
      <c r="K78" s="124">
        <v>25</v>
      </c>
      <c r="L78" s="124">
        <v>30</v>
      </c>
      <c r="M78" s="112">
        <v>179</v>
      </c>
      <c r="N78" s="112">
        <v>29.833333333333332</v>
      </c>
      <c r="O78" s="112">
        <v>11</v>
      </c>
      <c r="P78" s="112">
        <v>7</v>
      </c>
      <c r="Q78" s="120">
        <v>77</v>
      </c>
    </row>
    <row r="79" spans="1:17" ht="15">
      <c r="A79" s="71">
        <v>77</v>
      </c>
      <c r="B79" s="109" t="s">
        <v>280</v>
      </c>
      <c r="C79" s="109" t="s">
        <v>281</v>
      </c>
      <c r="D79" s="114">
        <v>202</v>
      </c>
      <c r="E79" s="112">
        <v>1</v>
      </c>
      <c r="F79" s="112" t="s">
        <v>273</v>
      </c>
      <c r="G79" s="123">
        <v>24</v>
      </c>
      <c r="H79" s="124">
        <v>32</v>
      </c>
      <c r="I79" s="124">
        <v>25</v>
      </c>
      <c r="J79" s="125">
        <v>36</v>
      </c>
      <c r="K79" s="124">
        <v>25</v>
      </c>
      <c r="L79" s="125">
        <v>37</v>
      </c>
      <c r="M79" s="112">
        <v>179</v>
      </c>
      <c r="N79" s="112">
        <v>29.833333333333332</v>
      </c>
      <c r="O79" s="112">
        <v>13</v>
      </c>
      <c r="P79" s="112">
        <v>11</v>
      </c>
      <c r="Q79" s="120">
        <v>77</v>
      </c>
    </row>
    <row r="80" spans="1:17" ht="15">
      <c r="A80" s="71">
        <v>78</v>
      </c>
      <c r="B80" s="109" t="s">
        <v>327</v>
      </c>
      <c r="C80" s="109" t="s">
        <v>281</v>
      </c>
      <c r="D80" s="114">
        <v>1134</v>
      </c>
      <c r="E80" s="112">
        <v>1</v>
      </c>
      <c r="F80" s="112" t="s">
        <v>273</v>
      </c>
      <c r="G80" s="124">
        <v>25</v>
      </c>
      <c r="H80" s="125">
        <v>38</v>
      </c>
      <c r="I80" s="124">
        <v>26</v>
      </c>
      <c r="J80" s="124">
        <v>32</v>
      </c>
      <c r="K80" s="123">
        <v>22</v>
      </c>
      <c r="L80" s="125">
        <v>37</v>
      </c>
      <c r="M80" s="112">
        <v>180</v>
      </c>
      <c r="N80" s="112">
        <v>30</v>
      </c>
      <c r="O80" s="112">
        <v>16</v>
      </c>
      <c r="P80" s="112">
        <v>12</v>
      </c>
      <c r="Q80" s="120">
        <v>75</v>
      </c>
    </row>
    <row r="81" spans="1:17" ht="15">
      <c r="A81" s="71">
        <v>79</v>
      </c>
      <c r="B81" s="109" t="s">
        <v>228</v>
      </c>
      <c r="C81" s="109" t="s">
        <v>286</v>
      </c>
      <c r="D81" s="114">
        <v>3475</v>
      </c>
      <c r="E81" s="112">
        <v>1</v>
      </c>
      <c r="F81" s="112" t="s">
        <v>157</v>
      </c>
      <c r="G81" s="124">
        <v>27</v>
      </c>
      <c r="H81" s="125">
        <v>36</v>
      </c>
      <c r="I81" s="125">
        <v>30</v>
      </c>
      <c r="J81" s="124">
        <v>31</v>
      </c>
      <c r="K81" s="124">
        <v>27</v>
      </c>
      <c r="L81" s="124">
        <v>30</v>
      </c>
      <c r="M81" s="112">
        <v>181</v>
      </c>
      <c r="N81" s="112">
        <v>30.166666666666668</v>
      </c>
      <c r="O81" s="112">
        <v>9</v>
      </c>
      <c r="P81" s="112">
        <v>4</v>
      </c>
      <c r="Q81" s="120">
        <v>74</v>
      </c>
    </row>
    <row r="82" spans="1:17" ht="15">
      <c r="A82" s="71">
        <v>80</v>
      </c>
      <c r="B82" s="109" t="s">
        <v>289</v>
      </c>
      <c r="C82" s="109" t="s">
        <v>288</v>
      </c>
      <c r="D82" s="114">
        <v>243</v>
      </c>
      <c r="E82" s="112">
        <v>1</v>
      </c>
      <c r="F82" s="112" t="s">
        <v>274</v>
      </c>
      <c r="G82" s="125">
        <v>32</v>
      </c>
      <c r="H82" s="123">
        <v>28</v>
      </c>
      <c r="I82" s="124">
        <v>25</v>
      </c>
      <c r="J82" s="124">
        <v>34</v>
      </c>
      <c r="K82" s="125">
        <v>30</v>
      </c>
      <c r="L82" s="124">
        <v>32</v>
      </c>
      <c r="M82" s="112">
        <v>181</v>
      </c>
      <c r="N82" s="112">
        <v>30.166666666666668</v>
      </c>
      <c r="O82" s="112">
        <v>9</v>
      </c>
      <c r="P82" s="112">
        <v>4</v>
      </c>
      <c r="Q82" s="120">
        <v>74</v>
      </c>
    </row>
    <row r="83" spans="1:17" ht="15">
      <c r="A83" s="71">
        <v>81</v>
      </c>
      <c r="B83" s="109" t="s">
        <v>156</v>
      </c>
      <c r="C83" s="109" t="s">
        <v>291</v>
      </c>
      <c r="D83" s="114">
        <v>1934</v>
      </c>
      <c r="E83" s="112" t="s">
        <v>278</v>
      </c>
      <c r="F83" s="112" t="s">
        <v>157</v>
      </c>
      <c r="G83" s="124">
        <v>25</v>
      </c>
      <c r="H83" s="123">
        <v>25</v>
      </c>
      <c r="I83" s="124">
        <v>29</v>
      </c>
      <c r="J83" s="125">
        <v>38</v>
      </c>
      <c r="K83" s="124">
        <v>29</v>
      </c>
      <c r="L83" s="124">
        <v>35</v>
      </c>
      <c r="M83" s="112">
        <v>181</v>
      </c>
      <c r="N83" s="112">
        <v>30.166666666666668</v>
      </c>
      <c r="O83" s="112">
        <v>13</v>
      </c>
      <c r="P83" s="112">
        <v>10</v>
      </c>
      <c r="Q83" s="120">
        <v>74</v>
      </c>
    </row>
    <row r="84" spans="1:17" ht="15">
      <c r="A84" s="71">
        <v>82</v>
      </c>
      <c r="B84" s="109" t="s">
        <v>315</v>
      </c>
      <c r="C84" s="109" t="s">
        <v>316</v>
      </c>
      <c r="D84" s="114">
        <v>858</v>
      </c>
      <c r="E84" s="112">
        <v>1</v>
      </c>
      <c r="F84" s="112" t="s">
        <v>272</v>
      </c>
      <c r="G84" s="121">
        <v>22</v>
      </c>
      <c r="H84" s="124">
        <v>31</v>
      </c>
      <c r="I84" s="124">
        <v>29</v>
      </c>
      <c r="J84" s="125">
        <v>36</v>
      </c>
      <c r="K84" s="124">
        <v>29</v>
      </c>
      <c r="L84" s="124">
        <v>34</v>
      </c>
      <c r="M84" s="112">
        <v>181</v>
      </c>
      <c r="N84" s="112">
        <v>30.166666666666668</v>
      </c>
      <c r="O84" s="112">
        <v>14</v>
      </c>
      <c r="P84" s="112">
        <v>5</v>
      </c>
      <c r="Q84" s="120">
        <v>74</v>
      </c>
    </row>
    <row r="85" spans="1:17" ht="15">
      <c r="A85" s="71">
        <v>83</v>
      </c>
      <c r="B85" s="109" t="s">
        <v>222</v>
      </c>
      <c r="C85" s="109" t="s">
        <v>283</v>
      </c>
      <c r="D85" s="114">
        <v>3375</v>
      </c>
      <c r="E85" s="112" t="s">
        <v>278</v>
      </c>
      <c r="F85" s="112" t="s">
        <v>274</v>
      </c>
      <c r="G85" s="121">
        <v>21</v>
      </c>
      <c r="H85" s="124">
        <v>34</v>
      </c>
      <c r="I85" s="125">
        <v>33</v>
      </c>
      <c r="J85" s="124">
        <v>31</v>
      </c>
      <c r="K85" s="124">
        <v>26</v>
      </c>
      <c r="L85" s="125">
        <v>36</v>
      </c>
      <c r="M85" s="112">
        <v>181</v>
      </c>
      <c r="N85" s="112">
        <v>30.166666666666668</v>
      </c>
      <c r="O85" s="112">
        <v>15</v>
      </c>
      <c r="P85" s="112">
        <v>8</v>
      </c>
      <c r="Q85" s="120">
        <v>74</v>
      </c>
    </row>
    <row r="86" spans="1:17" ht="15">
      <c r="A86" s="71">
        <v>84</v>
      </c>
      <c r="B86" s="109" t="s">
        <v>204</v>
      </c>
      <c r="C86" s="109" t="s">
        <v>336</v>
      </c>
      <c r="D86" s="114">
        <v>3019</v>
      </c>
      <c r="E86" s="112" t="s">
        <v>278</v>
      </c>
      <c r="F86" s="112" t="s">
        <v>157</v>
      </c>
      <c r="G86" s="121">
        <v>21</v>
      </c>
      <c r="H86" s="124">
        <v>35</v>
      </c>
      <c r="I86" s="125">
        <v>30</v>
      </c>
      <c r="J86" s="125">
        <v>40</v>
      </c>
      <c r="K86" s="124">
        <v>26</v>
      </c>
      <c r="L86" s="123">
        <v>29</v>
      </c>
      <c r="M86" s="112">
        <v>181</v>
      </c>
      <c r="N86" s="112">
        <v>30.166666666666668</v>
      </c>
      <c r="O86" s="112">
        <v>19</v>
      </c>
      <c r="P86" s="112">
        <v>9</v>
      </c>
      <c r="Q86" s="120">
        <v>74</v>
      </c>
    </row>
    <row r="87" spans="1:17" ht="15">
      <c r="A87" s="71">
        <v>85</v>
      </c>
      <c r="B87" s="109" t="s">
        <v>151</v>
      </c>
      <c r="C87" s="109" t="s">
        <v>296</v>
      </c>
      <c r="D87" s="114">
        <v>1735</v>
      </c>
      <c r="E87" s="112" t="s">
        <v>278</v>
      </c>
      <c r="F87" s="112" t="s">
        <v>273</v>
      </c>
      <c r="G87" s="125">
        <v>32</v>
      </c>
      <c r="H87" s="124">
        <v>30</v>
      </c>
      <c r="I87" s="124">
        <v>26</v>
      </c>
      <c r="J87" s="124">
        <v>34</v>
      </c>
      <c r="K87" s="124">
        <v>29</v>
      </c>
      <c r="L87" s="124">
        <v>31</v>
      </c>
      <c r="M87" s="112">
        <v>182</v>
      </c>
      <c r="N87" s="112">
        <v>30.333333333333332</v>
      </c>
      <c r="O87" s="112">
        <v>8</v>
      </c>
      <c r="P87" s="112">
        <v>3</v>
      </c>
      <c r="Q87" s="120">
        <v>72</v>
      </c>
    </row>
    <row r="88" spans="1:17" ht="15">
      <c r="A88" s="71">
        <v>86</v>
      </c>
      <c r="B88" s="109" t="s">
        <v>179</v>
      </c>
      <c r="C88" s="109" t="s">
        <v>308</v>
      </c>
      <c r="D88" s="114">
        <v>2534</v>
      </c>
      <c r="E88" s="112">
        <v>3</v>
      </c>
      <c r="F88" s="112" t="s">
        <v>278</v>
      </c>
      <c r="G88" s="124">
        <v>28</v>
      </c>
      <c r="H88" s="124">
        <v>31</v>
      </c>
      <c r="I88" s="124">
        <v>26</v>
      </c>
      <c r="J88" s="124">
        <v>35</v>
      </c>
      <c r="K88" s="124">
        <v>28</v>
      </c>
      <c r="L88" s="124">
        <v>34</v>
      </c>
      <c r="M88" s="112">
        <v>182</v>
      </c>
      <c r="N88" s="112">
        <v>30.333333333333332</v>
      </c>
      <c r="O88" s="112">
        <v>9</v>
      </c>
      <c r="P88" s="112">
        <v>6</v>
      </c>
      <c r="Q88" s="120">
        <v>72</v>
      </c>
    </row>
    <row r="89" spans="1:17" ht="15">
      <c r="A89" s="71">
        <v>87</v>
      </c>
      <c r="B89" s="109" t="s">
        <v>318</v>
      </c>
      <c r="C89" s="109" t="s">
        <v>316</v>
      </c>
      <c r="D89" s="114">
        <v>877</v>
      </c>
      <c r="E89" s="112">
        <v>1</v>
      </c>
      <c r="F89" s="112" t="s">
        <v>272</v>
      </c>
      <c r="G89" s="124">
        <v>25</v>
      </c>
      <c r="H89" s="124">
        <v>34</v>
      </c>
      <c r="I89" s="124">
        <v>28</v>
      </c>
      <c r="J89" s="124">
        <v>32</v>
      </c>
      <c r="K89" s="124">
        <v>28</v>
      </c>
      <c r="L89" s="124">
        <v>35</v>
      </c>
      <c r="M89" s="112">
        <v>182</v>
      </c>
      <c r="N89" s="112">
        <v>30.333333333333332</v>
      </c>
      <c r="O89" s="112">
        <v>10</v>
      </c>
      <c r="P89" s="112">
        <v>6</v>
      </c>
      <c r="Q89" s="120">
        <v>72</v>
      </c>
    </row>
    <row r="90" spans="1:17" ht="15">
      <c r="A90" s="71">
        <v>88</v>
      </c>
      <c r="B90" s="109" t="s">
        <v>205</v>
      </c>
      <c r="C90" s="109" t="s">
        <v>288</v>
      </c>
      <c r="D90" s="114">
        <v>3051</v>
      </c>
      <c r="E90" s="112">
        <v>2</v>
      </c>
      <c r="F90" s="112" t="s">
        <v>278</v>
      </c>
      <c r="G90" s="124">
        <v>28</v>
      </c>
      <c r="H90" s="124">
        <v>34</v>
      </c>
      <c r="I90" s="124">
        <v>29</v>
      </c>
      <c r="J90" s="124">
        <v>31</v>
      </c>
      <c r="K90" s="124">
        <v>25</v>
      </c>
      <c r="L90" s="124">
        <v>35</v>
      </c>
      <c r="M90" s="112">
        <v>182</v>
      </c>
      <c r="N90" s="112">
        <v>30.333333333333332</v>
      </c>
      <c r="O90" s="112">
        <v>10</v>
      </c>
      <c r="P90" s="112">
        <v>6</v>
      </c>
      <c r="Q90" s="120">
        <v>72</v>
      </c>
    </row>
    <row r="91" spans="1:17" ht="15">
      <c r="A91" s="71">
        <v>89</v>
      </c>
      <c r="B91" s="109" t="s">
        <v>335</v>
      </c>
      <c r="C91" s="109" t="s">
        <v>286</v>
      </c>
      <c r="D91" s="114">
        <v>1388</v>
      </c>
      <c r="E91" s="112">
        <v>1</v>
      </c>
      <c r="F91" s="112" t="s">
        <v>274</v>
      </c>
      <c r="G91" s="124">
        <v>27</v>
      </c>
      <c r="H91" s="124">
        <v>31</v>
      </c>
      <c r="I91" s="124">
        <v>26</v>
      </c>
      <c r="J91" s="124">
        <v>32</v>
      </c>
      <c r="K91" s="124">
        <v>27</v>
      </c>
      <c r="L91" s="125">
        <v>39</v>
      </c>
      <c r="M91" s="112">
        <v>182</v>
      </c>
      <c r="N91" s="112">
        <v>30.333333333333332</v>
      </c>
      <c r="O91" s="112">
        <v>13</v>
      </c>
      <c r="P91" s="112">
        <v>5</v>
      </c>
      <c r="Q91" s="120">
        <v>72</v>
      </c>
    </row>
    <row r="92" spans="1:17" ht="15">
      <c r="A92" s="71">
        <v>90</v>
      </c>
      <c r="B92" s="109" t="s">
        <v>2</v>
      </c>
      <c r="C92" s="109" t="s">
        <v>308</v>
      </c>
      <c r="D92" s="114">
        <v>3517</v>
      </c>
      <c r="E92" s="112">
        <v>3</v>
      </c>
      <c r="F92" s="112" t="s">
        <v>278</v>
      </c>
      <c r="G92" s="124">
        <v>29</v>
      </c>
      <c r="H92" s="124">
        <v>34</v>
      </c>
      <c r="I92" s="124">
        <v>29</v>
      </c>
      <c r="J92" s="124">
        <v>31</v>
      </c>
      <c r="K92" s="125">
        <v>30</v>
      </c>
      <c r="L92" s="124">
        <v>31</v>
      </c>
      <c r="M92" s="112">
        <v>184</v>
      </c>
      <c r="N92" s="112">
        <v>30.666666666666668</v>
      </c>
      <c r="O92" s="112">
        <v>5</v>
      </c>
      <c r="P92" s="112">
        <v>2</v>
      </c>
      <c r="Q92" s="120">
        <v>69</v>
      </c>
    </row>
    <row r="93" spans="1:17" ht="15">
      <c r="A93" s="71">
        <v>91</v>
      </c>
      <c r="B93" s="109" t="s">
        <v>215</v>
      </c>
      <c r="C93" s="109" t="s">
        <v>330</v>
      </c>
      <c r="D93" s="114">
        <v>3284</v>
      </c>
      <c r="E93" s="112" t="s">
        <v>278</v>
      </c>
      <c r="F93" s="112" t="s">
        <v>341</v>
      </c>
      <c r="G93" s="125">
        <v>31</v>
      </c>
      <c r="H93" s="124">
        <v>35</v>
      </c>
      <c r="I93" s="124">
        <v>28</v>
      </c>
      <c r="J93" s="124">
        <v>31</v>
      </c>
      <c r="K93" s="124">
        <v>27</v>
      </c>
      <c r="L93" s="124">
        <v>32</v>
      </c>
      <c r="M93" s="112">
        <v>184</v>
      </c>
      <c r="N93" s="112">
        <v>30.666666666666668</v>
      </c>
      <c r="O93" s="112">
        <v>8</v>
      </c>
      <c r="P93" s="112">
        <v>4</v>
      </c>
      <c r="Q93" s="120">
        <v>69</v>
      </c>
    </row>
    <row r="94" spans="1:17" ht="15">
      <c r="A94" s="71">
        <v>92</v>
      </c>
      <c r="B94" s="109" t="s">
        <v>167</v>
      </c>
      <c r="C94" s="109" t="s">
        <v>308</v>
      </c>
      <c r="D94" s="114">
        <v>2189</v>
      </c>
      <c r="E94" s="112">
        <v>4</v>
      </c>
      <c r="F94" s="112" t="s">
        <v>278</v>
      </c>
      <c r="G94" s="124">
        <v>29</v>
      </c>
      <c r="H94" s="124">
        <v>34</v>
      </c>
      <c r="I94" s="124">
        <v>27</v>
      </c>
      <c r="J94" s="124">
        <v>30</v>
      </c>
      <c r="K94" s="124">
        <v>26</v>
      </c>
      <c r="L94" s="125">
        <v>39</v>
      </c>
      <c r="M94" s="112">
        <v>185</v>
      </c>
      <c r="N94" s="112">
        <v>30.833333333333332</v>
      </c>
      <c r="O94" s="112">
        <v>13</v>
      </c>
      <c r="P94" s="112">
        <v>7</v>
      </c>
      <c r="Q94" s="120">
        <v>68</v>
      </c>
    </row>
    <row r="95" spans="1:17" ht="15">
      <c r="A95" s="71">
        <v>93</v>
      </c>
      <c r="B95" s="109" t="s">
        <v>13</v>
      </c>
      <c r="C95" s="109" t="s">
        <v>310</v>
      </c>
      <c r="D95" s="114">
        <v>2883</v>
      </c>
      <c r="E95" s="112">
        <v>2</v>
      </c>
      <c r="F95" s="112" t="s">
        <v>278</v>
      </c>
      <c r="G95" s="124">
        <v>29</v>
      </c>
      <c r="H95" s="125">
        <v>36</v>
      </c>
      <c r="I95" s="124">
        <v>27</v>
      </c>
      <c r="J95" s="123">
        <v>29</v>
      </c>
      <c r="K95" s="125">
        <v>35</v>
      </c>
      <c r="L95" s="124">
        <v>30</v>
      </c>
      <c r="M95" s="112">
        <v>186</v>
      </c>
      <c r="N95" s="112">
        <v>31</v>
      </c>
      <c r="O95" s="112">
        <v>9</v>
      </c>
      <c r="P95" s="112">
        <v>6</v>
      </c>
      <c r="Q95" s="120">
        <v>66</v>
      </c>
    </row>
    <row r="96" spans="1:17" ht="15">
      <c r="A96" s="71">
        <v>94</v>
      </c>
      <c r="B96" s="109" t="s">
        <v>312</v>
      </c>
      <c r="C96" s="109" t="s">
        <v>296</v>
      </c>
      <c r="D96" s="114">
        <v>799</v>
      </c>
      <c r="E96" s="112">
        <v>2</v>
      </c>
      <c r="F96" s="112" t="s">
        <v>278</v>
      </c>
      <c r="G96" s="124">
        <v>28</v>
      </c>
      <c r="H96" s="125">
        <v>37</v>
      </c>
      <c r="I96" s="124">
        <v>25</v>
      </c>
      <c r="J96" s="124">
        <v>34</v>
      </c>
      <c r="K96" s="124">
        <v>28</v>
      </c>
      <c r="L96" s="124">
        <v>34</v>
      </c>
      <c r="M96" s="112">
        <v>186</v>
      </c>
      <c r="N96" s="112">
        <v>31</v>
      </c>
      <c r="O96" s="112">
        <v>12</v>
      </c>
      <c r="P96" s="112">
        <v>6</v>
      </c>
      <c r="Q96" s="120">
        <v>66</v>
      </c>
    </row>
    <row r="97" spans="1:17" ht="15">
      <c r="A97" s="71">
        <v>95</v>
      </c>
      <c r="B97" s="109" t="s">
        <v>196</v>
      </c>
      <c r="C97" s="109" t="s">
        <v>328</v>
      </c>
      <c r="D97" s="114">
        <v>2874</v>
      </c>
      <c r="E97" s="112">
        <v>1</v>
      </c>
      <c r="F97" s="112" t="s">
        <v>157</v>
      </c>
      <c r="G97" s="124">
        <v>28</v>
      </c>
      <c r="H97" s="124">
        <v>33</v>
      </c>
      <c r="I97" s="124">
        <v>28</v>
      </c>
      <c r="J97" s="124">
        <v>35</v>
      </c>
      <c r="K97" s="124">
        <v>25</v>
      </c>
      <c r="L97" s="125">
        <v>37</v>
      </c>
      <c r="M97" s="112">
        <v>186</v>
      </c>
      <c r="N97" s="112">
        <v>31</v>
      </c>
      <c r="O97" s="112">
        <v>12</v>
      </c>
      <c r="P97" s="112">
        <v>7</v>
      </c>
      <c r="Q97" s="120">
        <v>66</v>
      </c>
    </row>
    <row r="98" spans="1:17" ht="15">
      <c r="A98" s="71">
        <v>96</v>
      </c>
      <c r="B98" s="109" t="s">
        <v>152</v>
      </c>
      <c r="C98" s="109" t="s">
        <v>279</v>
      </c>
      <c r="D98" s="114">
        <v>1778</v>
      </c>
      <c r="E98" s="112" t="s">
        <v>278</v>
      </c>
      <c r="F98" s="112" t="s">
        <v>274</v>
      </c>
      <c r="G98" s="124">
        <v>27</v>
      </c>
      <c r="H98" s="124">
        <v>34</v>
      </c>
      <c r="I98" s="124">
        <v>25</v>
      </c>
      <c r="J98" s="124">
        <v>32</v>
      </c>
      <c r="K98" s="125">
        <v>30</v>
      </c>
      <c r="L98" s="125">
        <v>38</v>
      </c>
      <c r="M98" s="112">
        <v>186</v>
      </c>
      <c r="N98" s="112">
        <v>31</v>
      </c>
      <c r="O98" s="112">
        <v>13</v>
      </c>
      <c r="P98" s="112">
        <v>7</v>
      </c>
      <c r="Q98" s="120">
        <v>66</v>
      </c>
    </row>
    <row r="99" spans="1:17" ht="15">
      <c r="A99" s="71">
        <v>97</v>
      </c>
      <c r="B99" s="109" t="s">
        <v>201</v>
      </c>
      <c r="C99" s="109" t="s">
        <v>282</v>
      </c>
      <c r="D99" s="114">
        <v>2959</v>
      </c>
      <c r="E99" s="112">
        <v>2</v>
      </c>
      <c r="F99" s="112" t="s">
        <v>274</v>
      </c>
      <c r="G99" s="125">
        <v>31</v>
      </c>
      <c r="H99" s="124">
        <v>32</v>
      </c>
      <c r="I99" s="125">
        <v>31</v>
      </c>
      <c r="J99" s="124">
        <v>35</v>
      </c>
      <c r="K99" s="125">
        <v>30</v>
      </c>
      <c r="L99" s="123">
        <v>28</v>
      </c>
      <c r="M99" s="112">
        <v>187</v>
      </c>
      <c r="N99" s="112">
        <v>31.166666666666668</v>
      </c>
      <c r="O99" s="112">
        <v>7</v>
      </c>
      <c r="P99" s="112">
        <v>2</v>
      </c>
      <c r="Q99" s="120">
        <v>65</v>
      </c>
    </row>
    <row r="100" spans="1:17" ht="15">
      <c r="A100" s="71">
        <v>98</v>
      </c>
      <c r="B100" s="109" t="s">
        <v>276</v>
      </c>
      <c r="C100" s="109" t="s">
        <v>308</v>
      </c>
      <c r="D100" s="114">
        <v>1059</v>
      </c>
      <c r="E100" s="112">
        <v>2</v>
      </c>
      <c r="F100" s="112" t="s">
        <v>278</v>
      </c>
      <c r="G100" s="125">
        <v>32</v>
      </c>
      <c r="H100" s="124">
        <v>31</v>
      </c>
      <c r="I100" s="125">
        <v>30</v>
      </c>
      <c r="J100" s="125">
        <v>37</v>
      </c>
      <c r="K100" s="124">
        <v>26</v>
      </c>
      <c r="L100" s="124">
        <v>31</v>
      </c>
      <c r="M100" s="112">
        <v>187</v>
      </c>
      <c r="N100" s="112">
        <v>31.166666666666668</v>
      </c>
      <c r="O100" s="112">
        <v>11</v>
      </c>
      <c r="P100" s="112">
        <v>2</v>
      </c>
      <c r="Q100" s="120">
        <v>65</v>
      </c>
    </row>
    <row r="101" spans="1:17" ht="15">
      <c r="A101" s="71">
        <v>99</v>
      </c>
      <c r="B101" s="109" t="s">
        <v>177</v>
      </c>
      <c r="C101" s="109" t="s">
        <v>290</v>
      </c>
      <c r="D101" s="114">
        <v>2502</v>
      </c>
      <c r="E101" s="112">
        <v>2</v>
      </c>
      <c r="F101" s="112" t="s">
        <v>273</v>
      </c>
      <c r="G101" s="124">
        <v>28</v>
      </c>
      <c r="H101" s="125">
        <v>37</v>
      </c>
      <c r="I101" s="124">
        <v>26</v>
      </c>
      <c r="J101" s="124">
        <v>31</v>
      </c>
      <c r="K101" s="124">
        <v>29</v>
      </c>
      <c r="L101" s="125">
        <v>36</v>
      </c>
      <c r="M101" s="112">
        <v>187</v>
      </c>
      <c r="N101" s="112">
        <v>31.166666666666668</v>
      </c>
      <c r="O101" s="112">
        <v>11</v>
      </c>
      <c r="P101" s="112">
        <v>8</v>
      </c>
      <c r="Q101" s="120">
        <v>65</v>
      </c>
    </row>
    <row r="102" spans="1:17" ht="15">
      <c r="A102" s="71">
        <v>100</v>
      </c>
      <c r="B102" s="109" t="s">
        <v>227</v>
      </c>
      <c r="C102" s="109" t="s">
        <v>296</v>
      </c>
      <c r="D102" s="114">
        <v>3451</v>
      </c>
      <c r="E102" s="112">
        <v>2</v>
      </c>
      <c r="F102" s="112" t="s">
        <v>341</v>
      </c>
      <c r="G102" s="124">
        <v>29</v>
      </c>
      <c r="H102" s="124">
        <v>34</v>
      </c>
      <c r="I102" s="123">
        <v>23</v>
      </c>
      <c r="J102" s="124">
        <v>33</v>
      </c>
      <c r="K102" s="124">
        <v>25</v>
      </c>
      <c r="L102" s="125">
        <v>43</v>
      </c>
      <c r="M102" s="112">
        <v>187</v>
      </c>
      <c r="N102" s="112">
        <v>31.166666666666668</v>
      </c>
      <c r="O102" s="112">
        <v>20</v>
      </c>
      <c r="P102" s="112">
        <v>9</v>
      </c>
      <c r="Q102" s="120">
        <v>65</v>
      </c>
    </row>
    <row r="103" spans="1:17" ht="15">
      <c r="A103" s="71">
        <v>101</v>
      </c>
      <c r="B103" s="109" t="s">
        <v>287</v>
      </c>
      <c r="C103" s="109" t="s">
        <v>286</v>
      </c>
      <c r="D103" s="114">
        <v>235</v>
      </c>
      <c r="E103" s="112">
        <v>1</v>
      </c>
      <c r="F103" s="112" t="s">
        <v>272</v>
      </c>
      <c r="G103" s="124">
        <v>28</v>
      </c>
      <c r="H103" s="124">
        <v>34</v>
      </c>
      <c r="I103" s="123">
        <v>23</v>
      </c>
      <c r="J103" s="125">
        <v>37</v>
      </c>
      <c r="K103" s="125">
        <v>32</v>
      </c>
      <c r="L103" s="124">
        <v>34</v>
      </c>
      <c r="M103" s="112">
        <v>188</v>
      </c>
      <c r="N103" s="112">
        <v>31.333333333333332</v>
      </c>
      <c r="O103" s="112">
        <v>14</v>
      </c>
      <c r="P103" s="112">
        <v>6</v>
      </c>
      <c r="Q103" s="120">
        <v>63</v>
      </c>
    </row>
    <row r="104" spans="1:17" ht="15">
      <c r="A104" s="71">
        <v>102</v>
      </c>
      <c r="B104" s="109" t="s">
        <v>221</v>
      </c>
      <c r="C104" s="109" t="s">
        <v>291</v>
      </c>
      <c r="D104" s="114">
        <v>3351</v>
      </c>
      <c r="E104" s="112">
        <v>1</v>
      </c>
      <c r="F104" s="112" t="s">
        <v>169</v>
      </c>
      <c r="G104" s="125">
        <v>31</v>
      </c>
      <c r="H104" s="125">
        <v>39</v>
      </c>
      <c r="I104" s="123">
        <v>23</v>
      </c>
      <c r="J104" s="124">
        <v>30</v>
      </c>
      <c r="K104" s="124">
        <v>27</v>
      </c>
      <c r="L104" s="125">
        <v>38</v>
      </c>
      <c r="M104" s="112">
        <v>188</v>
      </c>
      <c r="N104" s="112">
        <v>31.333333333333332</v>
      </c>
      <c r="O104" s="112">
        <v>16</v>
      </c>
      <c r="P104" s="112">
        <v>11</v>
      </c>
      <c r="Q104" s="120">
        <v>63</v>
      </c>
    </row>
    <row r="105" spans="1:17" ht="15">
      <c r="A105" s="71">
        <v>103</v>
      </c>
      <c r="B105" s="109" t="s">
        <v>195</v>
      </c>
      <c r="C105" s="109" t="s">
        <v>281</v>
      </c>
      <c r="D105" s="114">
        <v>2859</v>
      </c>
      <c r="E105" s="112">
        <v>1</v>
      </c>
      <c r="F105" s="112" t="s">
        <v>297</v>
      </c>
      <c r="G105" s="125">
        <v>31</v>
      </c>
      <c r="H105" s="123">
        <v>29</v>
      </c>
      <c r="I105" s="125">
        <v>30</v>
      </c>
      <c r="J105" s="125">
        <v>38</v>
      </c>
      <c r="K105" s="125">
        <v>32</v>
      </c>
      <c r="L105" s="123">
        <v>29</v>
      </c>
      <c r="M105" s="112">
        <v>189</v>
      </c>
      <c r="N105" s="112">
        <v>31.5</v>
      </c>
      <c r="O105" s="112">
        <v>9</v>
      </c>
      <c r="P105" s="112">
        <v>3</v>
      </c>
      <c r="Q105" s="120">
        <v>62</v>
      </c>
    </row>
    <row r="106" spans="1:17" ht="15">
      <c r="A106" s="71">
        <v>104</v>
      </c>
      <c r="B106" s="109" t="s">
        <v>217</v>
      </c>
      <c r="C106" s="109" t="s">
        <v>282</v>
      </c>
      <c r="D106" s="114">
        <v>3309</v>
      </c>
      <c r="E106" s="112">
        <v>3</v>
      </c>
      <c r="F106" s="112" t="s">
        <v>272</v>
      </c>
      <c r="G106" s="124">
        <v>28</v>
      </c>
      <c r="H106" s="124">
        <v>34</v>
      </c>
      <c r="I106" s="124">
        <v>28</v>
      </c>
      <c r="J106" s="125">
        <v>38</v>
      </c>
      <c r="K106" s="125">
        <v>31</v>
      </c>
      <c r="L106" s="124">
        <v>30</v>
      </c>
      <c r="M106" s="112">
        <v>189</v>
      </c>
      <c r="N106" s="112">
        <v>31.5</v>
      </c>
      <c r="O106" s="112">
        <v>10</v>
      </c>
      <c r="P106" s="112">
        <v>6</v>
      </c>
      <c r="Q106" s="120">
        <v>62</v>
      </c>
    </row>
    <row r="107" spans="1:17" ht="15">
      <c r="A107" s="71">
        <v>105</v>
      </c>
      <c r="B107" s="109" t="s">
        <v>189</v>
      </c>
      <c r="C107" s="109" t="s">
        <v>310</v>
      </c>
      <c r="D107" s="114">
        <v>2817</v>
      </c>
      <c r="E107" s="112">
        <v>2</v>
      </c>
      <c r="F107" s="112" t="s">
        <v>273</v>
      </c>
      <c r="G107" s="123">
        <v>24</v>
      </c>
      <c r="H107" s="124">
        <v>30</v>
      </c>
      <c r="I107" s="124">
        <v>26</v>
      </c>
      <c r="J107" s="125">
        <v>41</v>
      </c>
      <c r="K107" s="125">
        <v>35</v>
      </c>
      <c r="L107" s="124">
        <v>34</v>
      </c>
      <c r="M107" s="112">
        <v>190</v>
      </c>
      <c r="N107" s="112">
        <v>31.666666666666668</v>
      </c>
      <c r="O107" s="112">
        <v>17</v>
      </c>
      <c r="P107" s="112">
        <v>9</v>
      </c>
      <c r="Q107" s="120">
        <v>60</v>
      </c>
    </row>
    <row r="108" spans="1:17" ht="15">
      <c r="A108" s="71">
        <v>106</v>
      </c>
      <c r="B108" s="109" t="s">
        <v>191</v>
      </c>
      <c r="C108" s="109" t="s">
        <v>310</v>
      </c>
      <c r="D108" s="114">
        <v>2832</v>
      </c>
      <c r="E108" s="112">
        <v>3</v>
      </c>
      <c r="F108" s="112" t="s">
        <v>273</v>
      </c>
      <c r="G108" s="125">
        <v>34</v>
      </c>
      <c r="H108" s="125">
        <v>36</v>
      </c>
      <c r="I108" s="124">
        <v>28</v>
      </c>
      <c r="J108" s="124">
        <v>31</v>
      </c>
      <c r="K108" s="124">
        <v>26</v>
      </c>
      <c r="L108" s="125">
        <v>36</v>
      </c>
      <c r="M108" s="112">
        <v>191</v>
      </c>
      <c r="N108" s="112">
        <v>31.833333333333332</v>
      </c>
      <c r="O108" s="112">
        <v>10</v>
      </c>
      <c r="P108" s="112">
        <v>8</v>
      </c>
      <c r="Q108" s="120">
        <v>59</v>
      </c>
    </row>
    <row r="109" spans="1:17" ht="15">
      <c r="A109" s="71">
        <v>107</v>
      </c>
      <c r="B109" s="109" t="s">
        <v>338</v>
      </c>
      <c r="C109" s="109" t="s">
        <v>286</v>
      </c>
      <c r="D109" s="114">
        <v>1416</v>
      </c>
      <c r="E109" s="112">
        <v>2</v>
      </c>
      <c r="F109" s="112" t="s">
        <v>278</v>
      </c>
      <c r="G109" s="124">
        <v>29</v>
      </c>
      <c r="H109" s="124">
        <v>33</v>
      </c>
      <c r="I109" s="125">
        <v>32</v>
      </c>
      <c r="J109" s="125">
        <v>38</v>
      </c>
      <c r="K109" s="124">
        <v>27</v>
      </c>
      <c r="L109" s="124">
        <v>32</v>
      </c>
      <c r="M109" s="112">
        <v>191</v>
      </c>
      <c r="N109" s="112">
        <v>31.833333333333332</v>
      </c>
      <c r="O109" s="112">
        <v>11</v>
      </c>
      <c r="P109" s="112">
        <v>4</v>
      </c>
      <c r="Q109" s="120">
        <v>59</v>
      </c>
    </row>
    <row r="110" spans="1:17" ht="15">
      <c r="A110" s="71">
        <v>108</v>
      </c>
      <c r="B110" s="109" t="s">
        <v>323</v>
      </c>
      <c r="C110" s="109" t="s">
        <v>281</v>
      </c>
      <c r="D110" s="114">
        <v>1099</v>
      </c>
      <c r="E110" s="112">
        <v>2</v>
      </c>
      <c r="F110" s="112" t="s">
        <v>273</v>
      </c>
      <c r="G110" s="125">
        <v>30</v>
      </c>
      <c r="H110" s="125">
        <v>36</v>
      </c>
      <c r="I110" s="124">
        <v>27</v>
      </c>
      <c r="J110" s="124">
        <v>34</v>
      </c>
      <c r="K110" s="125">
        <v>32</v>
      </c>
      <c r="L110" s="124">
        <v>33</v>
      </c>
      <c r="M110" s="112">
        <v>192</v>
      </c>
      <c r="N110" s="112">
        <v>32</v>
      </c>
      <c r="O110" s="112">
        <v>9</v>
      </c>
      <c r="P110" s="112">
        <v>4</v>
      </c>
      <c r="Q110" s="120">
        <v>57</v>
      </c>
    </row>
    <row r="111" spans="1:17" ht="15">
      <c r="A111" s="71">
        <v>109</v>
      </c>
      <c r="B111" s="109" t="s">
        <v>178</v>
      </c>
      <c r="C111" s="109" t="s">
        <v>302</v>
      </c>
      <c r="D111" s="114">
        <v>2567</v>
      </c>
      <c r="E111" s="112">
        <v>1</v>
      </c>
      <c r="F111" s="112" t="s">
        <v>272</v>
      </c>
      <c r="G111" s="125">
        <v>32</v>
      </c>
      <c r="H111" s="125">
        <v>37</v>
      </c>
      <c r="I111" s="125">
        <v>34</v>
      </c>
      <c r="J111" s="124">
        <v>33</v>
      </c>
      <c r="K111" s="123">
        <v>24</v>
      </c>
      <c r="L111" s="124">
        <v>32</v>
      </c>
      <c r="M111" s="112">
        <v>192</v>
      </c>
      <c r="N111" s="112">
        <v>32</v>
      </c>
      <c r="O111" s="112">
        <v>13</v>
      </c>
      <c r="P111" s="112">
        <v>2</v>
      </c>
      <c r="Q111" s="120">
        <v>57</v>
      </c>
    </row>
    <row r="112" spans="1:17" ht="15">
      <c r="A112" s="71">
        <v>110</v>
      </c>
      <c r="B112" s="109" t="s">
        <v>200</v>
      </c>
      <c r="C112" s="109" t="s">
        <v>336</v>
      </c>
      <c r="D112" s="114">
        <v>2937</v>
      </c>
      <c r="E112" s="112">
        <v>2</v>
      </c>
      <c r="F112" s="112" t="s">
        <v>273</v>
      </c>
      <c r="G112" s="124">
        <v>29</v>
      </c>
      <c r="H112" s="124">
        <v>33</v>
      </c>
      <c r="I112" s="124">
        <v>29</v>
      </c>
      <c r="J112" s="124">
        <v>35</v>
      </c>
      <c r="K112" s="125">
        <v>33</v>
      </c>
      <c r="L112" s="125">
        <v>37</v>
      </c>
      <c r="M112" s="112">
        <v>196</v>
      </c>
      <c r="N112" s="112">
        <v>32.666666666666664</v>
      </c>
      <c r="O112" s="112">
        <v>8</v>
      </c>
      <c r="P112" s="112">
        <v>6</v>
      </c>
      <c r="Q112" s="120">
        <v>51</v>
      </c>
    </row>
    <row r="113" spans="1:17" ht="15">
      <c r="A113" s="71">
        <v>111</v>
      </c>
      <c r="B113" s="109" t="s">
        <v>0</v>
      </c>
      <c r="C113" s="109" t="s">
        <v>296</v>
      </c>
      <c r="D113" s="114">
        <v>3503</v>
      </c>
      <c r="E113" s="112">
        <v>3</v>
      </c>
      <c r="F113" s="112" t="s">
        <v>272</v>
      </c>
      <c r="G113" s="124">
        <v>29</v>
      </c>
      <c r="H113" s="124">
        <v>34</v>
      </c>
      <c r="I113" s="124">
        <v>27</v>
      </c>
      <c r="J113" s="124">
        <v>35</v>
      </c>
      <c r="K113" s="125">
        <v>36</v>
      </c>
      <c r="L113" s="124">
        <v>35</v>
      </c>
      <c r="M113" s="112">
        <v>196</v>
      </c>
      <c r="N113" s="112">
        <v>32.666666666666664</v>
      </c>
      <c r="O113" s="112">
        <v>9</v>
      </c>
      <c r="P113" s="112">
        <v>6</v>
      </c>
      <c r="Q113" s="120">
        <v>51</v>
      </c>
    </row>
    <row r="114" spans="1:17" ht="15">
      <c r="A114" s="71">
        <v>112</v>
      </c>
      <c r="B114" s="109" t="s">
        <v>161</v>
      </c>
      <c r="C114" s="109" t="s">
        <v>326</v>
      </c>
      <c r="D114" s="114">
        <v>2086</v>
      </c>
      <c r="E114" s="112">
        <v>3</v>
      </c>
      <c r="F114" s="112" t="s">
        <v>273</v>
      </c>
      <c r="G114" s="124">
        <v>28</v>
      </c>
      <c r="H114" s="124">
        <v>32</v>
      </c>
      <c r="I114" s="124">
        <v>28</v>
      </c>
      <c r="J114" s="124">
        <v>30</v>
      </c>
      <c r="K114" s="125">
        <v>42</v>
      </c>
      <c r="L114" s="125">
        <v>38</v>
      </c>
      <c r="M114" s="112">
        <v>198</v>
      </c>
      <c r="N114" s="112">
        <v>33</v>
      </c>
      <c r="O114" s="112">
        <v>14</v>
      </c>
      <c r="P114" s="112">
        <v>10</v>
      </c>
      <c r="Q114" s="120">
        <v>48</v>
      </c>
    </row>
    <row r="115" spans="1:17" ht="15">
      <c r="A115" s="71">
        <v>113</v>
      </c>
      <c r="B115" s="109" t="s">
        <v>210</v>
      </c>
      <c r="C115" s="109" t="s">
        <v>330</v>
      </c>
      <c r="D115" s="114">
        <v>3082</v>
      </c>
      <c r="E115" s="112">
        <v>1</v>
      </c>
      <c r="F115" s="112" t="s">
        <v>170</v>
      </c>
      <c r="G115" s="125">
        <v>34</v>
      </c>
      <c r="H115" s="124">
        <v>34</v>
      </c>
      <c r="I115" s="125">
        <v>31</v>
      </c>
      <c r="J115" s="124">
        <v>30</v>
      </c>
      <c r="K115" s="125">
        <v>33</v>
      </c>
      <c r="L115" s="125">
        <v>37</v>
      </c>
      <c r="M115" s="112">
        <v>199</v>
      </c>
      <c r="N115" s="112">
        <v>33.166666666666664</v>
      </c>
      <c r="O115" s="112">
        <v>7</v>
      </c>
      <c r="P115" s="112">
        <v>3</v>
      </c>
      <c r="Q115" s="120">
        <v>46</v>
      </c>
    </row>
    <row r="116" spans="1:17" ht="15">
      <c r="A116" s="71">
        <v>114</v>
      </c>
      <c r="B116" s="109" t="s">
        <v>203</v>
      </c>
      <c r="C116" s="109" t="s">
        <v>310</v>
      </c>
      <c r="D116" s="114">
        <v>3018</v>
      </c>
      <c r="E116" s="112">
        <v>2</v>
      </c>
      <c r="F116" s="112" t="s">
        <v>274</v>
      </c>
      <c r="G116" s="125">
        <v>33</v>
      </c>
      <c r="H116" s="125">
        <v>36</v>
      </c>
      <c r="I116" s="124">
        <v>27</v>
      </c>
      <c r="J116" s="125">
        <v>36</v>
      </c>
      <c r="K116" s="125">
        <v>30</v>
      </c>
      <c r="L116" s="125">
        <v>37</v>
      </c>
      <c r="M116" s="112">
        <v>199</v>
      </c>
      <c r="N116" s="112">
        <v>33.166666666666664</v>
      </c>
      <c r="O116" s="112">
        <v>10</v>
      </c>
      <c r="P116" s="112">
        <v>6</v>
      </c>
      <c r="Q116" s="120">
        <v>46</v>
      </c>
    </row>
    <row r="117" spans="1:17" ht="15">
      <c r="A117" s="71">
        <v>115</v>
      </c>
      <c r="B117" s="109" t="s">
        <v>176</v>
      </c>
      <c r="C117" s="109" t="s">
        <v>288</v>
      </c>
      <c r="D117" s="114">
        <v>2472</v>
      </c>
      <c r="E117" s="112">
        <v>2</v>
      </c>
      <c r="F117" s="112" t="s">
        <v>272</v>
      </c>
      <c r="G117" s="125">
        <v>33</v>
      </c>
      <c r="H117" s="124">
        <v>34</v>
      </c>
      <c r="I117" s="125">
        <v>33</v>
      </c>
      <c r="J117" s="125">
        <v>38</v>
      </c>
      <c r="K117" s="124">
        <v>27</v>
      </c>
      <c r="L117" s="124">
        <v>34</v>
      </c>
      <c r="M117" s="112">
        <v>199</v>
      </c>
      <c r="N117" s="112">
        <v>33.166666666666664</v>
      </c>
      <c r="O117" s="112">
        <v>11</v>
      </c>
      <c r="P117" s="112">
        <v>1</v>
      </c>
      <c r="Q117" s="120">
        <v>46</v>
      </c>
    </row>
    <row r="118" spans="1:17" ht="15">
      <c r="A118" s="71">
        <v>116</v>
      </c>
      <c r="B118" s="109" t="s">
        <v>340</v>
      </c>
      <c r="C118" s="109" t="s">
        <v>291</v>
      </c>
      <c r="D118" s="114">
        <v>1510</v>
      </c>
      <c r="E118" s="112">
        <v>2</v>
      </c>
      <c r="F118" s="112" t="s">
        <v>278</v>
      </c>
      <c r="G118" s="125">
        <v>33</v>
      </c>
      <c r="H118" s="125">
        <v>40</v>
      </c>
      <c r="I118" s="124">
        <v>29</v>
      </c>
      <c r="J118" s="124">
        <v>35</v>
      </c>
      <c r="K118" s="124">
        <v>28</v>
      </c>
      <c r="L118" s="124">
        <v>34</v>
      </c>
      <c r="M118" s="112">
        <v>199</v>
      </c>
      <c r="N118" s="112">
        <v>33.166666666666664</v>
      </c>
      <c r="O118" s="112">
        <v>12</v>
      </c>
      <c r="P118" s="112">
        <v>6</v>
      </c>
      <c r="Q118" s="120">
        <v>46</v>
      </c>
    </row>
    <row r="119" spans="1:17" ht="15">
      <c r="A119" s="71">
        <v>117</v>
      </c>
      <c r="B119" s="109" t="s">
        <v>186</v>
      </c>
      <c r="C119" s="109" t="s">
        <v>181</v>
      </c>
      <c r="D119" s="114">
        <v>2744</v>
      </c>
      <c r="E119" s="112">
        <v>2</v>
      </c>
      <c r="F119" s="112" t="s">
        <v>272</v>
      </c>
      <c r="G119" s="125">
        <v>32</v>
      </c>
      <c r="H119" s="123">
        <v>29</v>
      </c>
      <c r="I119" s="125">
        <v>34</v>
      </c>
      <c r="J119" s="125">
        <v>38</v>
      </c>
      <c r="K119" s="125">
        <v>35</v>
      </c>
      <c r="L119" s="125">
        <v>37</v>
      </c>
      <c r="M119" s="112">
        <v>205</v>
      </c>
      <c r="N119" s="112">
        <v>34.166666666666664</v>
      </c>
      <c r="O119" s="112">
        <v>9</v>
      </c>
      <c r="P119" s="112">
        <v>5</v>
      </c>
      <c r="Q119" s="120">
        <v>37</v>
      </c>
    </row>
    <row r="120" spans="1:17" ht="15">
      <c r="A120" s="71">
        <v>118</v>
      </c>
      <c r="B120" s="109" t="s">
        <v>225</v>
      </c>
      <c r="C120" s="109" t="s">
        <v>296</v>
      </c>
      <c r="D120" s="114">
        <v>3408</v>
      </c>
      <c r="E120" s="112">
        <v>3</v>
      </c>
      <c r="F120" s="112" t="s">
        <v>341</v>
      </c>
      <c r="G120" s="125">
        <v>32</v>
      </c>
      <c r="H120" s="125">
        <v>40</v>
      </c>
      <c r="I120" s="125">
        <v>33</v>
      </c>
      <c r="J120" s="125">
        <v>36</v>
      </c>
      <c r="K120" s="125">
        <v>31</v>
      </c>
      <c r="L120" s="124">
        <v>34</v>
      </c>
      <c r="M120" s="112">
        <v>206</v>
      </c>
      <c r="N120" s="112">
        <v>34.333333333333336</v>
      </c>
      <c r="O120" s="112">
        <v>9</v>
      </c>
      <c r="P120" s="112">
        <v>4</v>
      </c>
      <c r="Q120" s="120">
        <v>36</v>
      </c>
    </row>
    <row r="121" spans="1:17" ht="15">
      <c r="A121" s="71">
        <v>119</v>
      </c>
      <c r="B121" s="109" t="s">
        <v>329</v>
      </c>
      <c r="C121" s="109" t="s">
        <v>330</v>
      </c>
      <c r="D121" s="114">
        <v>1239</v>
      </c>
      <c r="E121" s="112">
        <v>3</v>
      </c>
      <c r="F121" s="112" t="s">
        <v>278</v>
      </c>
      <c r="G121" s="125">
        <v>32</v>
      </c>
      <c r="H121" s="125">
        <v>37</v>
      </c>
      <c r="I121" s="124">
        <v>28</v>
      </c>
      <c r="J121" s="125">
        <v>41</v>
      </c>
      <c r="K121" s="125">
        <v>32</v>
      </c>
      <c r="L121" s="125">
        <v>36</v>
      </c>
      <c r="M121" s="112">
        <v>206</v>
      </c>
      <c r="N121" s="112">
        <v>34.333333333333336</v>
      </c>
      <c r="O121" s="112">
        <v>13</v>
      </c>
      <c r="P121" s="112">
        <v>5</v>
      </c>
      <c r="Q121" s="120">
        <v>36</v>
      </c>
    </row>
    <row r="122" spans="1:17" ht="15">
      <c r="A122" s="71">
        <v>120</v>
      </c>
      <c r="B122" s="109" t="s">
        <v>343</v>
      </c>
      <c r="C122" s="109" t="s">
        <v>4</v>
      </c>
      <c r="D122" s="114">
        <v>1650</v>
      </c>
      <c r="E122" s="112">
        <v>5</v>
      </c>
      <c r="F122" s="112" t="s">
        <v>273</v>
      </c>
      <c r="G122" s="125">
        <v>30</v>
      </c>
      <c r="H122" s="125">
        <v>38</v>
      </c>
      <c r="I122" s="125">
        <v>35</v>
      </c>
      <c r="J122" s="124">
        <v>33</v>
      </c>
      <c r="K122" s="125">
        <v>31</v>
      </c>
      <c r="L122" s="125">
        <v>40</v>
      </c>
      <c r="M122" s="112">
        <v>207</v>
      </c>
      <c r="N122" s="112">
        <v>34.5</v>
      </c>
      <c r="O122" s="112">
        <v>10</v>
      </c>
      <c r="P122" s="112">
        <v>7</v>
      </c>
      <c r="Q122" s="120">
        <v>34</v>
      </c>
    </row>
    <row r="123" spans="1:17" ht="15">
      <c r="A123" s="71">
        <v>121</v>
      </c>
      <c r="B123" s="109" t="s">
        <v>226</v>
      </c>
      <c r="C123" s="109" t="s">
        <v>296</v>
      </c>
      <c r="D123" s="114">
        <v>3450</v>
      </c>
      <c r="E123" s="112">
        <v>2</v>
      </c>
      <c r="F123" s="112" t="s">
        <v>341</v>
      </c>
      <c r="G123" s="125">
        <v>35</v>
      </c>
      <c r="H123" s="124">
        <v>32</v>
      </c>
      <c r="I123" s="125">
        <v>38</v>
      </c>
      <c r="J123" s="125">
        <v>36</v>
      </c>
      <c r="K123" s="125">
        <v>39</v>
      </c>
      <c r="L123" s="124">
        <v>30</v>
      </c>
      <c r="M123" s="112">
        <v>210</v>
      </c>
      <c r="N123" s="112">
        <v>35</v>
      </c>
      <c r="O123" s="112">
        <v>9</v>
      </c>
      <c r="P123" s="112">
        <v>6</v>
      </c>
      <c r="Q123" s="120">
        <v>30</v>
      </c>
    </row>
    <row r="124" spans="1:17" ht="15">
      <c r="A124" s="71">
        <v>122</v>
      </c>
      <c r="B124" s="109" t="s">
        <v>1</v>
      </c>
      <c r="C124" s="109" t="s">
        <v>308</v>
      </c>
      <c r="D124" s="114">
        <v>3515</v>
      </c>
      <c r="E124" s="112">
        <v>3</v>
      </c>
      <c r="F124" s="112" t="s">
        <v>273</v>
      </c>
      <c r="G124" s="125">
        <v>35</v>
      </c>
      <c r="H124" s="125">
        <v>40</v>
      </c>
      <c r="I124" s="124">
        <v>28</v>
      </c>
      <c r="J124" s="125">
        <v>38</v>
      </c>
      <c r="K124" s="125">
        <v>34</v>
      </c>
      <c r="L124" s="124">
        <v>35</v>
      </c>
      <c r="M124" s="112">
        <v>210</v>
      </c>
      <c r="N124" s="112">
        <v>35</v>
      </c>
      <c r="O124" s="112">
        <v>12</v>
      </c>
      <c r="P124" s="112">
        <v>4</v>
      </c>
      <c r="Q124" s="120">
        <v>30</v>
      </c>
    </row>
    <row r="125" spans="1:17" ht="15">
      <c r="A125" s="71">
        <v>123</v>
      </c>
      <c r="B125" s="109" t="s">
        <v>332</v>
      </c>
      <c r="C125" s="109" t="s">
        <v>330</v>
      </c>
      <c r="D125" s="114">
        <v>1242</v>
      </c>
      <c r="E125" s="112">
        <v>3</v>
      </c>
      <c r="F125" s="112" t="s">
        <v>272</v>
      </c>
      <c r="G125" s="125">
        <v>39</v>
      </c>
      <c r="H125" s="125">
        <v>44</v>
      </c>
      <c r="I125" s="124">
        <v>28</v>
      </c>
      <c r="J125" s="125">
        <v>36</v>
      </c>
      <c r="K125" s="125">
        <v>30</v>
      </c>
      <c r="L125" s="124">
        <v>33</v>
      </c>
      <c r="M125" s="112">
        <v>210</v>
      </c>
      <c r="N125" s="112">
        <v>35</v>
      </c>
      <c r="O125" s="112">
        <v>16</v>
      </c>
      <c r="P125" s="112">
        <v>9</v>
      </c>
      <c r="Q125" s="120">
        <v>30</v>
      </c>
    </row>
    <row r="126" spans="1:17" ht="15">
      <c r="A126" s="71">
        <v>124</v>
      </c>
      <c r="B126" s="109" t="s">
        <v>301</v>
      </c>
      <c r="C126" s="109" t="s">
        <v>330</v>
      </c>
      <c r="D126" s="114">
        <v>563</v>
      </c>
      <c r="E126" s="112">
        <v>1</v>
      </c>
      <c r="F126" s="112" t="s">
        <v>272</v>
      </c>
      <c r="G126" s="125">
        <v>31</v>
      </c>
      <c r="H126" s="125">
        <v>42</v>
      </c>
      <c r="I126" s="124">
        <v>28</v>
      </c>
      <c r="J126" s="125">
        <v>36</v>
      </c>
      <c r="K126" s="124">
        <v>27</v>
      </c>
      <c r="L126" s="125">
        <v>46</v>
      </c>
      <c r="M126" s="112">
        <v>210</v>
      </c>
      <c r="N126" s="112">
        <v>35</v>
      </c>
      <c r="O126" s="112">
        <v>19</v>
      </c>
      <c r="P126" s="112">
        <v>14</v>
      </c>
      <c r="Q126" s="120">
        <v>30</v>
      </c>
    </row>
    <row r="127" spans="1:17" ht="15">
      <c r="A127" s="71">
        <v>125</v>
      </c>
      <c r="B127" s="109" t="s">
        <v>172</v>
      </c>
      <c r="C127" s="109" t="s">
        <v>302</v>
      </c>
      <c r="D127" s="114">
        <v>2374</v>
      </c>
      <c r="E127" s="112">
        <v>2</v>
      </c>
      <c r="F127" s="112" t="s">
        <v>272</v>
      </c>
      <c r="G127" s="124">
        <v>29</v>
      </c>
      <c r="H127" s="125">
        <v>43</v>
      </c>
      <c r="I127" s="125">
        <v>31</v>
      </c>
      <c r="J127" s="125">
        <v>39</v>
      </c>
      <c r="K127" s="124">
        <v>28</v>
      </c>
      <c r="L127" s="125">
        <v>43</v>
      </c>
      <c r="M127" s="112">
        <v>213</v>
      </c>
      <c r="N127" s="112">
        <v>35.5</v>
      </c>
      <c r="O127" s="112">
        <v>15</v>
      </c>
      <c r="P127" s="112">
        <v>14</v>
      </c>
      <c r="Q127" s="120">
        <v>25</v>
      </c>
    </row>
    <row r="128" spans="1:17" ht="15">
      <c r="A128" s="71">
        <v>126</v>
      </c>
      <c r="B128" s="109" t="s">
        <v>214</v>
      </c>
      <c r="C128" s="109" t="s">
        <v>286</v>
      </c>
      <c r="D128" s="114">
        <v>3276</v>
      </c>
      <c r="E128" s="112">
        <v>3</v>
      </c>
      <c r="F128" s="112" t="s">
        <v>297</v>
      </c>
      <c r="G128" s="124">
        <v>28</v>
      </c>
      <c r="H128" s="125">
        <v>38</v>
      </c>
      <c r="I128" s="125">
        <v>30</v>
      </c>
      <c r="J128" s="125">
        <v>48</v>
      </c>
      <c r="K128" s="125">
        <v>33</v>
      </c>
      <c r="L128" s="125">
        <v>39</v>
      </c>
      <c r="M128" s="112">
        <v>216</v>
      </c>
      <c r="N128" s="112">
        <v>36</v>
      </c>
      <c r="O128" s="112">
        <v>20</v>
      </c>
      <c r="P128" s="112">
        <v>9</v>
      </c>
      <c r="Q128" s="120">
        <v>21</v>
      </c>
    </row>
    <row r="129" spans="1:17" ht="15">
      <c r="A129" s="71">
        <v>127</v>
      </c>
      <c r="B129" s="109" t="s">
        <v>12</v>
      </c>
      <c r="C129" s="109" t="s">
        <v>330</v>
      </c>
      <c r="D129" s="114">
        <v>3553</v>
      </c>
      <c r="E129" s="112" t="s">
        <v>271</v>
      </c>
      <c r="F129" s="112" t="s">
        <v>170</v>
      </c>
      <c r="G129" s="125">
        <v>35</v>
      </c>
      <c r="H129" s="125">
        <v>45</v>
      </c>
      <c r="I129" s="125">
        <v>33</v>
      </c>
      <c r="J129" s="125">
        <v>39</v>
      </c>
      <c r="K129" s="125">
        <v>40</v>
      </c>
      <c r="L129" s="125">
        <v>38</v>
      </c>
      <c r="M129" s="112">
        <v>230</v>
      </c>
      <c r="N129" s="112">
        <v>38.333333333333336</v>
      </c>
      <c r="O129" s="112">
        <v>12</v>
      </c>
      <c r="P129" s="112">
        <v>5</v>
      </c>
      <c r="Q129" s="120">
        <v>0</v>
      </c>
    </row>
    <row r="130" spans="1:17" ht="15">
      <c r="A130" s="71">
        <v>128</v>
      </c>
      <c r="B130" s="109" t="s">
        <v>3</v>
      </c>
      <c r="C130" s="109" t="s">
        <v>286</v>
      </c>
      <c r="D130" s="114">
        <v>3521</v>
      </c>
      <c r="E130" s="112">
        <v>5</v>
      </c>
      <c r="F130" s="112" t="s">
        <v>297</v>
      </c>
      <c r="G130" s="125">
        <v>36</v>
      </c>
      <c r="H130" s="125">
        <v>39</v>
      </c>
      <c r="I130" s="125">
        <v>40</v>
      </c>
      <c r="J130" s="125">
        <v>43</v>
      </c>
      <c r="K130" s="125">
        <v>37</v>
      </c>
      <c r="L130" s="125">
        <v>41</v>
      </c>
      <c r="M130" s="112">
        <v>236</v>
      </c>
      <c r="N130" s="112">
        <v>39.333333333333336</v>
      </c>
      <c r="O130" s="112">
        <v>7</v>
      </c>
      <c r="P130" s="112">
        <v>4</v>
      </c>
      <c r="Q130" s="120">
        <v>0</v>
      </c>
    </row>
    <row r="131" spans="1:17" ht="15">
      <c r="A131" s="71">
        <v>129</v>
      </c>
      <c r="B131" s="109" t="s">
        <v>5</v>
      </c>
      <c r="C131" s="109" t="s">
        <v>291</v>
      </c>
      <c r="D131" s="114">
        <v>3533</v>
      </c>
      <c r="E131" s="112" t="s">
        <v>271</v>
      </c>
      <c r="F131" s="112" t="s">
        <v>170</v>
      </c>
      <c r="G131" s="125">
        <v>40</v>
      </c>
      <c r="H131" s="125">
        <v>41</v>
      </c>
      <c r="I131" s="125">
        <v>58</v>
      </c>
      <c r="J131" s="125">
        <v>103</v>
      </c>
      <c r="K131" s="125">
        <v>126</v>
      </c>
      <c r="L131" s="125">
        <v>126</v>
      </c>
      <c r="M131" s="112">
        <v>494</v>
      </c>
      <c r="N131" s="112">
        <v>82.33333333333333</v>
      </c>
      <c r="O131" s="112">
        <v>86</v>
      </c>
      <c r="P131" s="112">
        <v>85</v>
      </c>
      <c r="Q131" s="120">
        <v>0</v>
      </c>
    </row>
  </sheetData>
  <sheetProtection/>
  <mergeCells count="1">
    <mergeCell ref="B1:C1"/>
  </mergeCells>
  <conditionalFormatting sqref="H3:H37 J3:J37 L3:L37">
    <cfRule type="cellIs" priority="1" dxfId="36" operator="equal">
      <formula>18</formula>
    </cfRule>
    <cfRule type="cellIs" priority="2" dxfId="34" operator="equal">
      <formula>19</formula>
    </cfRule>
    <cfRule type="cellIs" priority="3" dxfId="35" operator="between">
      <formula>20</formula>
      <formula>24</formula>
    </cfRule>
    <cfRule type="cellIs" priority="4" dxfId="37" operator="between">
      <formula>25</formula>
      <formula>29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AD27"/>
  <sheetViews>
    <sheetView zoomScalePageLayoutView="0" workbookViewId="0" topLeftCell="A1">
      <selection activeCell="AE10" sqref="AE10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5.00390625" style="156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5" width="5.00390625" style="156" customWidth="1"/>
    <col min="16" max="19" width="5.00390625" style="158" customWidth="1"/>
    <col min="20" max="20" width="2.7109375" style="3" customWidth="1"/>
    <col min="21" max="21" width="2.421875" style="3" customWidth="1"/>
    <col min="22" max="22" width="16.7109375" style="3" customWidth="1"/>
    <col min="23" max="23" width="4.8515625" style="3" customWidth="1"/>
    <col min="24" max="29" width="5.00390625" style="158" customWidth="1"/>
    <col min="30" max="16384" width="9.140625" style="3" customWidth="1"/>
  </cols>
  <sheetData>
    <row r="1" spans="1:29" ht="22.5">
      <c r="A1" s="274" t="s">
        <v>30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</row>
    <row r="2" spans="1:16" ht="9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57"/>
    </row>
    <row r="3" spans="2:29" s="79" customFormat="1" ht="15" customHeight="1" thickBot="1">
      <c r="B3" s="78" t="s">
        <v>267</v>
      </c>
      <c r="C3" s="78"/>
      <c r="F3" s="80"/>
      <c r="G3" s="80"/>
      <c r="H3" s="80"/>
      <c r="I3" s="80"/>
      <c r="L3" s="78" t="s">
        <v>266</v>
      </c>
      <c r="M3" s="78"/>
      <c r="P3" s="80"/>
      <c r="Q3" s="80"/>
      <c r="R3" s="80"/>
      <c r="S3" s="80"/>
      <c r="T3" s="81"/>
      <c r="V3" s="78" t="s">
        <v>265</v>
      </c>
      <c r="W3" s="78"/>
      <c r="Z3" s="80"/>
      <c r="AA3" s="80"/>
      <c r="AB3" s="80"/>
      <c r="AC3" s="80"/>
    </row>
    <row r="4" spans="1:29" s="85" customFormat="1" ht="15" customHeight="1" thickBot="1">
      <c r="A4" s="83"/>
      <c r="B4" s="175" t="s">
        <v>31</v>
      </c>
      <c r="C4" s="81" t="s">
        <v>256</v>
      </c>
      <c r="D4" s="94">
        <v>1</v>
      </c>
      <c r="E4" s="94">
        <v>2</v>
      </c>
      <c r="F4" s="94">
        <v>3</v>
      </c>
      <c r="G4" s="94">
        <v>4</v>
      </c>
      <c r="H4" s="94">
        <v>5</v>
      </c>
      <c r="I4" s="94">
        <v>6</v>
      </c>
      <c r="K4" s="83"/>
      <c r="L4" s="134" t="s">
        <v>281</v>
      </c>
      <c r="M4" s="81" t="s">
        <v>256</v>
      </c>
      <c r="N4" s="94">
        <v>1</v>
      </c>
      <c r="O4" s="94">
        <v>2</v>
      </c>
      <c r="P4" s="94">
        <v>3</v>
      </c>
      <c r="Q4" s="94">
        <v>4</v>
      </c>
      <c r="R4" s="94">
        <v>5</v>
      </c>
      <c r="S4" s="94">
        <v>6</v>
      </c>
      <c r="T4" s="84"/>
      <c r="U4" s="83"/>
      <c r="V4" s="175" t="s">
        <v>32</v>
      </c>
      <c r="W4" s="81" t="s">
        <v>256</v>
      </c>
      <c r="X4" s="94">
        <v>1</v>
      </c>
      <c r="Y4" s="94">
        <v>2</v>
      </c>
      <c r="Z4" s="94">
        <v>3</v>
      </c>
      <c r="AA4" s="94">
        <v>4</v>
      </c>
      <c r="AB4" s="94">
        <v>5</v>
      </c>
      <c r="AC4" s="94">
        <v>6</v>
      </c>
    </row>
    <row r="5" spans="1:29" s="160" customFormat="1" ht="15" customHeight="1">
      <c r="A5" s="199">
        <v>1</v>
      </c>
      <c r="B5" s="200" t="s">
        <v>313</v>
      </c>
      <c r="C5" s="201">
        <v>810</v>
      </c>
      <c r="D5" s="186">
        <v>23</v>
      </c>
      <c r="E5" s="187">
        <v>30</v>
      </c>
      <c r="F5" s="186">
        <v>23</v>
      </c>
      <c r="G5" s="188">
        <v>29</v>
      </c>
      <c r="H5" s="186">
        <v>23</v>
      </c>
      <c r="I5" s="180">
        <v>29</v>
      </c>
      <c r="K5" s="199">
        <v>1</v>
      </c>
      <c r="L5" s="200" t="s">
        <v>159</v>
      </c>
      <c r="M5" s="201">
        <v>2038</v>
      </c>
      <c r="N5" s="138">
        <v>28</v>
      </c>
      <c r="O5" s="163">
        <v>30</v>
      </c>
      <c r="P5" s="139">
        <v>22</v>
      </c>
      <c r="Q5" s="166">
        <v>30</v>
      </c>
      <c r="R5" s="139">
        <v>27</v>
      </c>
      <c r="S5" s="170">
        <v>32</v>
      </c>
      <c r="T5" s="84"/>
      <c r="U5" s="199">
        <v>1</v>
      </c>
      <c r="V5" s="200" t="s">
        <v>187</v>
      </c>
      <c r="W5" s="201">
        <v>2766</v>
      </c>
      <c r="X5" s="138">
        <v>29</v>
      </c>
      <c r="Y5" s="163">
        <v>30</v>
      </c>
      <c r="Z5" s="139">
        <v>22</v>
      </c>
      <c r="AA5" s="188">
        <v>27</v>
      </c>
      <c r="AB5" s="190">
        <v>25</v>
      </c>
      <c r="AC5" s="140">
        <v>36</v>
      </c>
    </row>
    <row r="6" spans="1:29" s="160" customFormat="1" ht="15" customHeight="1">
      <c r="A6" s="202">
        <v>2</v>
      </c>
      <c r="B6" s="203" t="s">
        <v>320</v>
      </c>
      <c r="C6" s="204">
        <v>1030</v>
      </c>
      <c r="D6" s="162">
        <v>25</v>
      </c>
      <c r="E6" s="164">
        <v>35</v>
      </c>
      <c r="F6" s="162">
        <v>26</v>
      </c>
      <c r="G6" s="141">
        <v>27</v>
      </c>
      <c r="H6" s="162">
        <v>23</v>
      </c>
      <c r="I6" s="143">
        <v>28</v>
      </c>
      <c r="K6" s="202">
        <v>2</v>
      </c>
      <c r="L6" s="203" t="s">
        <v>322</v>
      </c>
      <c r="M6" s="204">
        <v>1098</v>
      </c>
      <c r="N6" s="141">
        <v>21</v>
      </c>
      <c r="O6" s="141">
        <v>28</v>
      </c>
      <c r="P6" s="141">
        <v>21</v>
      </c>
      <c r="Q6" s="164">
        <v>33</v>
      </c>
      <c r="R6" s="141">
        <v>22</v>
      </c>
      <c r="S6" s="183">
        <v>31</v>
      </c>
      <c r="T6" s="84"/>
      <c r="U6" s="202">
        <v>2</v>
      </c>
      <c r="V6" s="203" t="s">
        <v>174</v>
      </c>
      <c r="W6" s="204">
        <v>2433</v>
      </c>
      <c r="X6" s="141">
        <v>21</v>
      </c>
      <c r="Y6" s="164">
        <v>32</v>
      </c>
      <c r="Z6" s="142">
        <v>22</v>
      </c>
      <c r="AA6" s="167">
        <v>30</v>
      </c>
      <c r="AB6" s="142">
        <v>24</v>
      </c>
      <c r="AC6" s="143">
        <v>27</v>
      </c>
    </row>
    <row r="7" spans="1:29" s="160" customFormat="1" ht="15" customHeight="1">
      <c r="A7" s="202">
        <v>3</v>
      </c>
      <c r="B7" s="203" t="s">
        <v>337</v>
      </c>
      <c r="C7" s="204">
        <v>1407</v>
      </c>
      <c r="D7" s="162">
        <v>26</v>
      </c>
      <c r="E7" s="174">
        <v>24</v>
      </c>
      <c r="F7" s="162">
        <v>22</v>
      </c>
      <c r="G7" s="164">
        <v>30</v>
      </c>
      <c r="H7" s="162">
        <v>22</v>
      </c>
      <c r="I7" s="171">
        <v>31</v>
      </c>
      <c r="K7" s="202">
        <v>3</v>
      </c>
      <c r="L7" s="203" t="s">
        <v>193</v>
      </c>
      <c r="M7" s="204">
        <v>2857</v>
      </c>
      <c r="N7" s="141">
        <v>27</v>
      </c>
      <c r="O7" s="164">
        <v>31</v>
      </c>
      <c r="P7" s="141">
        <v>30</v>
      </c>
      <c r="Q7" s="141">
        <v>28</v>
      </c>
      <c r="R7" s="141">
        <v>25</v>
      </c>
      <c r="S7" s="184">
        <v>30</v>
      </c>
      <c r="T7" s="84"/>
      <c r="U7" s="202">
        <v>3</v>
      </c>
      <c r="V7" s="203" t="s">
        <v>212</v>
      </c>
      <c r="W7" s="204">
        <v>3135</v>
      </c>
      <c r="X7" s="144">
        <v>26</v>
      </c>
      <c r="Y7" s="165">
        <v>34</v>
      </c>
      <c r="Z7" s="145">
        <v>25</v>
      </c>
      <c r="AA7" s="168">
        <v>34</v>
      </c>
      <c r="AB7" s="145">
        <v>24</v>
      </c>
      <c r="AC7" s="172">
        <v>31</v>
      </c>
    </row>
    <row r="8" spans="1:29" s="160" customFormat="1" ht="15" customHeight="1">
      <c r="A8" s="202">
        <v>4</v>
      </c>
      <c r="B8" s="203" t="s">
        <v>344</v>
      </c>
      <c r="C8" s="204">
        <v>1652</v>
      </c>
      <c r="D8" s="162">
        <v>28</v>
      </c>
      <c r="E8" s="164">
        <v>30</v>
      </c>
      <c r="F8" s="162">
        <v>29</v>
      </c>
      <c r="G8" s="164">
        <v>30</v>
      </c>
      <c r="H8" s="162">
        <v>26</v>
      </c>
      <c r="I8" s="171">
        <v>30</v>
      </c>
      <c r="K8" s="202">
        <v>4</v>
      </c>
      <c r="L8" s="203" t="s">
        <v>324</v>
      </c>
      <c r="M8" s="204">
        <v>1100</v>
      </c>
      <c r="N8" s="141">
        <v>24</v>
      </c>
      <c r="O8" s="164">
        <v>32</v>
      </c>
      <c r="P8" s="141">
        <v>24</v>
      </c>
      <c r="Q8" s="141">
        <v>29</v>
      </c>
      <c r="R8" s="141">
        <v>24</v>
      </c>
      <c r="S8" s="182">
        <v>28</v>
      </c>
      <c r="T8" s="84"/>
      <c r="U8" s="202">
        <v>4</v>
      </c>
      <c r="V8" s="203" t="s">
        <v>168</v>
      </c>
      <c r="W8" s="204">
        <v>2204</v>
      </c>
      <c r="X8" s="141">
        <v>24</v>
      </c>
      <c r="Y8" s="141">
        <v>28</v>
      </c>
      <c r="Z8" s="142">
        <v>22</v>
      </c>
      <c r="AA8" s="167">
        <v>32</v>
      </c>
      <c r="AB8" s="142">
        <v>28</v>
      </c>
      <c r="AC8" s="143">
        <v>36</v>
      </c>
    </row>
    <row r="9" spans="1:29" s="160" customFormat="1" ht="15" customHeight="1">
      <c r="A9" s="202">
        <v>5</v>
      </c>
      <c r="B9" s="203" t="s">
        <v>334</v>
      </c>
      <c r="C9" s="204">
        <v>1301</v>
      </c>
      <c r="D9" s="162">
        <v>26</v>
      </c>
      <c r="E9" s="141">
        <v>27</v>
      </c>
      <c r="F9" s="162">
        <v>21</v>
      </c>
      <c r="G9" s="141">
        <v>27</v>
      </c>
      <c r="H9" s="162">
        <v>26</v>
      </c>
      <c r="I9" s="143">
        <v>28</v>
      </c>
      <c r="K9" s="202">
        <v>5</v>
      </c>
      <c r="L9" s="203" t="s">
        <v>325</v>
      </c>
      <c r="M9" s="204">
        <v>1101</v>
      </c>
      <c r="N9" s="141">
        <v>24</v>
      </c>
      <c r="O9" s="164">
        <v>33</v>
      </c>
      <c r="P9" s="141">
        <v>23</v>
      </c>
      <c r="Q9" s="141">
        <v>29</v>
      </c>
      <c r="R9" s="141">
        <v>23</v>
      </c>
      <c r="S9" s="185">
        <v>34</v>
      </c>
      <c r="T9" s="84"/>
      <c r="U9" s="202">
        <v>5</v>
      </c>
      <c r="V9" s="203" t="s">
        <v>175</v>
      </c>
      <c r="W9" s="204">
        <v>2434</v>
      </c>
      <c r="X9" s="141">
        <v>24</v>
      </c>
      <c r="Y9" s="164">
        <v>36</v>
      </c>
      <c r="Z9" s="142">
        <v>28</v>
      </c>
      <c r="AA9" s="141">
        <v>28</v>
      </c>
      <c r="AB9" s="142">
        <v>23</v>
      </c>
      <c r="AC9" s="171">
        <v>31</v>
      </c>
    </row>
    <row r="10" spans="1:29" s="160" customFormat="1" ht="15" customHeight="1">
      <c r="A10" s="202">
        <v>6</v>
      </c>
      <c r="B10" s="203" t="s">
        <v>160</v>
      </c>
      <c r="C10" s="204">
        <v>2076</v>
      </c>
      <c r="D10" s="162">
        <v>21</v>
      </c>
      <c r="E10" s="141">
        <v>28</v>
      </c>
      <c r="F10" s="162">
        <v>24</v>
      </c>
      <c r="G10" s="141">
        <v>29</v>
      </c>
      <c r="H10" s="162">
        <v>21</v>
      </c>
      <c r="I10" s="171">
        <v>32</v>
      </c>
      <c r="K10" s="202">
        <v>6</v>
      </c>
      <c r="L10" s="203" t="s">
        <v>342</v>
      </c>
      <c r="M10" s="204">
        <v>1621</v>
      </c>
      <c r="N10" s="141">
        <v>21</v>
      </c>
      <c r="O10" s="164">
        <v>31</v>
      </c>
      <c r="P10" s="141">
        <v>20</v>
      </c>
      <c r="Q10" s="141">
        <v>29</v>
      </c>
      <c r="R10" s="141">
        <v>20</v>
      </c>
      <c r="S10" s="185">
        <v>31</v>
      </c>
      <c r="T10" s="84"/>
      <c r="U10" s="202">
        <v>6</v>
      </c>
      <c r="V10" s="203" t="s">
        <v>155</v>
      </c>
      <c r="W10" s="204">
        <v>1902</v>
      </c>
      <c r="X10" s="146">
        <v>21</v>
      </c>
      <c r="Y10" s="141">
        <v>26</v>
      </c>
      <c r="Z10" s="147">
        <v>24</v>
      </c>
      <c r="AA10" s="169">
        <v>30</v>
      </c>
      <c r="AB10" s="147">
        <v>21</v>
      </c>
      <c r="AC10" s="173">
        <v>34</v>
      </c>
    </row>
    <row r="11" spans="1:29" s="160" customFormat="1" ht="15" customHeight="1" thickBot="1">
      <c r="A11" s="205" t="s">
        <v>234</v>
      </c>
      <c r="B11" s="206" t="s">
        <v>213</v>
      </c>
      <c r="C11" s="207">
        <v>3254</v>
      </c>
      <c r="D11" s="148">
        <v>0</v>
      </c>
      <c r="E11" s="148">
        <v>0</v>
      </c>
      <c r="F11" s="149">
        <v>0</v>
      </c>
      <c r="G11" s="149">
        <v>0</v>
      </c>
      <c r="H11" s="149">
        <v>0</v>
      </c>
      <c r="I11" s="150">
        <v>0</v>
      </c>
      <c r="K11" s="205" t="s">
        <v>234</v>
      </c>
      <c r="L11" s="206" t="s">
        <v>194</v>
      </c>
      <c r="M11" s="207">
        <v>2858</v>
      </c>
      <c r="N11" s="177">
        <v>0</v>
      </c>
      <c r="O11" s="177">
        <v>0</v>
      </c>
      <c r="P11" s="178">
        <v>0</v>
      </c>
      <c r="Q11" s="178">
        <v>0</v>
      </c>
      <c r="R11" s="178">
        <v>0</v>
      </c>
      <c r="S11" s="179">
        <v>0</v>
      </c>
      <c r="T11" s="84"/>
      <c r="U11" s="205" t="s">
        <v>234</v>
      </c>
      <c r="V11" s="206" t="s">
        <v>332</v>
      </c>
      <c r="W11" s="207">
        <v>1242</v>
      </c>
      <c r="X11" s="148">
        <v>0</v>
      </c>
      <c r="Y11" s="148">
        <v>0</v>
      </c>
      <c r="Z11" s="149">
        <v>0</v>
      </c>
      <c r="AA11" s="149">
        <v>0</v>
      </c>
      <c r="AB11" s="149">
        <v>0</v>
      </c>
      <c r="AC11" s="150">
        <v>0</v>
      </c>
    </row>
    <row r="12" spans="1:29" s="85" customFormat="1" ht="15" customHeight="1" thickBot="1">
      <c r="A12" s="88"/>
      <c r="B12" s="87"/>
      <c r="C12" s="87"/>
      <c r="D12" s="151">
        <f aca="true" t="shared" si="0" ref="D12:I12">SUM(D5:D11)</f>
        <v>149</v>
      </c>
      <c r="E12" s="152">
        <f t="shared" si="0"/>
        <v>174</v>
      </c>
      <c r="F12" s="153">
        <f t="shared" si="0"/>
        <v>145</v>
      </c>
      <c r="G12" s="153">
        <f t="shared" si="0"/>
        <v>172</v>
      </c>
      <c r="H12" s="153">
        <f t="shared" si="0"/>
        <v>141</v>
      </c>
      <c r="I12" s="154">
        <f t="shared" si="0"/>
        <v>178</v>
      </c>
      <c r="K12" s="88"/>
      <c r="L12" s="87"/>
      <c r="M12" s="87"/>
      <c r="N12" s="151">
        <f aca="true" t="shared" si="1" ref="N12:S12">SUM(N5:N11)</f>
        <v>145</v>
      </c>
      <c r="O12" s="152">
        <f t="shared" si="1"/>
        <v>185</v>
      </c>
      <c r="P12" s="153">
        <f t="shared" si="1"/>
        <v>140</v>
      </c>
      <c r="Q12" s="153">
        <f t="shared" si="1"/>
        <v>178</v>
      </c>
      <c r="R12" s="153">
        <f t="shared" si="1"/>
        <v>141</v>
      </c>
      <c r="S12" s="154">
        <f t="shared" si="1"/>
        <v>186</v>
      </c>
      <c r="T12" s="86"/>
      <c r="U12" s="88"/>
      <c r="V12" s="87"/>
      <c r="W12" s="87"/>
      <c r="X12" s="151">
        <f aca="true" t="shared" si="2" ref="X12:AC12">SUM(X5:X11)</f>
        <v>145</v>
      </c>
      <c r="Y12" s="152">
        <f t="shared" si="2"/>
        <v>186</v>
      </c>
      <c r="Z12" s="153">
        <f t="shared" si="2"/>
        <v>143</v>
      </c>
      <c r="AA12" s="153">
        <f t="shared" si="2"/>
        <v>181</v>
      </c>
      <c r="AB12" s="153">
        <f t="shared" si="2"/>
        <v>145</v>
      </c>
      <c r="AC12" s="154">
        <f t="shared" si="2"/>
        <v>195</v>
      </c>
    </row>
    <row r="13" spans="1:29" s="91" customFormat="1" ht="15" customHeight="1" thickBot="1">
      <c r="A13" s="89"/>
      <c r="B13" s="135">
        <v>10</v>
      </c>
      <c r="C13" s="98" t="s">
        <v>270</v>
      </c>
      <c r="D13" s="89"/>
      <c r="E13" s="96"/>
      <c r="F13" s="97"/>
      <c r="G13" s="97" t="s">
        <v>235</v>
      </c>
      <c r="H13" s="90"/>
      <c r="I13" s="136">
        <f>SUM(D12:I12)</f>
        <v>959</v>
      </c>
      <c r="K13" s="89"/>
      <c r="L13" s="135">
        <v>8</v>
      </c>
      <c r="M13" s="98" t="s">
        <v>270</v>
      </c>
      <c r="N13" s="89"/>
      <c r="O13" s="96"/>
      <c r="P13" s="97"/>
      <c r="Q13" s="97" t="s">
        <v>235</v>
      </c>
      <c r="R13" s="90"/>
      <c r="S13" s="136">
        <f>SUM(N12:S12)</f>
        <v>975</v>
      </c>
      <c r="T13" s="84"/>
      <c r="U13" s="89"/>
      <c r="V13" s="135">
        <v>6</v>
      </c>
      <c r="W13" s="98" t="s">
        <v>270</v>
      </c>
      <c r="X13" s="89"/>
      <c r="Y13" s="96"/>
      <c r="Z13" s="97"/>
      <c r="AA13" s="97" t="s">
        <v>235</v>
      </c>
      <c r="AB13" s="90"/>
      <c r="AC13" s="136">
        <f>SUM(X12:AC12)</f>
        <v>995</v>
      </c>
    </row>
    <row r="14" spans="1:29" s="85" customFormat="1" ht="9" customHeight="1">
      <c r="A14" s="83"/>
      <c r="B14" s="92"/>
      <c r="C14" s="92"/>
      <c r="D14" s="155"/>
      <c r="E14" s="155"/>
      <c r="F14" s="155"/>
      <c r="G14" s="155"/>
      <c r="H14" s="155"/>
      <c r="I14" s="155"/>
      <c r="K14" s="93"/>
      <c r="L14" s="92"/>
      <c r="M14" s="83"/>
      <c r="N14" s="155"/>
      <c r="O14" s="155"/>
      <c r="P14" s="159"/>
      <c r="Q14" s="159"/>
      <c r="R14" s="159"/>
      <c r="S14" s="159"/>
      <c r="T14" s="82"/>
      <c r="U14" s="82"/>
      <c r="V14" s="82"/>
      <c r="X14" s="160"/>
      <c r="Y14" s="160"/>
      <c r="Z14" s="160"/>
      <c r="AA14" s="160"/>
      <c r="AB14" s="160"/>
      <c r="AC14" s="160"/>
    </row>
    <row r="15" spans="1:30" ht="15" customHeight="1" thickBot="1">
      <c r="A15" s="79"/>
      <c r="B15" s="78" t="s">
        <v>268</v>
      </c>
      <c r="C15" s="78"/>
      <c r="D15" s="79"/>
      <c r="E15" s="79"/>
      <c r="F15" s="80"/>
      <c r="G15" s="80"/>
      <c r="H15" s="80"/>
      <c r="I15" s="80"/>
      <c r="J15" s="79"/>
      <c r="K15" s="79"/>
      <c r="L15" s="78" t="s">
        <v>269</v>
      </c>
      <c r="M15" s="78"/>
      <c r="N15" s="79"/>
      <c r="O15" s="79"/>
      <c r="P15" s="80"/>
      <c r="Q15" s="80"/>
      <c r="R15" s="80"/>
      <c r="S15" s="80"/>
      <c r="U15"/>
      <c r="V15"/>
      <c r="W15"/>
      <c r="X15" s="161"/>
      <c r="Y15" s="161"/>
      <c r="Z15" s="161"/>
      <c r="AA15" s="161"/>
      <c r="AB15" s="161"/>
      <c r="AC15" s="161"/>
      <c r="AD15"/>
    </row>
    <row r="16" spans="1:30" ht="15" customHeight="1" thickBot="1">
      <c r="A16" s="83"/>
      <c r="B16" s="137" t="s">
        <v>291</v>
      </c>
      <c r="C16" s="81" t="s">
        <v>256</v>
      </c>
      <c r="D16" s="94">
        <v>1</v>
      </c>
      <c r="E16" s="94">
        <v>2</v>
      </c>
      <c r="F16" s="94">
        <v>3</v>
      </c>
      <c r="G16" s="94">
        <v>4</v>
      </c>
      <c r="H16" s="94">
        <v>5</v>
      </c>
      <c r="I16" s="94">
        <v>6</v>
      </c>
      <c r="J16" s="85"/>
      <c r="K16" s="83"/>
      <c r="L16" s="175" t="s">
        <v>33</v>
      </c>
      <c r="M16" s="81" t="s">
        <v>256</v>
      </c>
      <c r="N16" s="94">
        <v>1</v>
      </c>
      <c r="O16" s="94">
        <v>2</v>
      </c>
      <c r="P16" s="94">
        <v>3</v>
      </c>
      <c r="Q16" s="94">
        <v>4</v>
      </c>
      <c r="R16" s="94">
        <v>5</v>
      </c>
      <c r="S16" s="94">
        <v>6</v>
      </c>
      <c r="U16"/>
      <c r="V16"/>
      <c r="W16"/>
      <c r="X16" s="161"/>
      <c r="Y16" s="161"/>
      <c r="Z16" s="161"/>
      <c r="AA16" s="161"/>
      <c r="AB16" s="161"/>
      <c r="AC16" s="161"/>
      <c r="AD16"/>
    </row>
    <row r="17" spans="1:30" s="158" customFormat="1" ht="15" customHeight="1">
      <c r="A17" s="199">
        <v>1</v>
      </c>
      <c r="B17" s="200" t="s">
        <v>311</v>
      </c>
      <c r="C17" s="201">
        <v>771</v>
      </c>
      <c r="D17" s="138">
        <v>26</v>
      </c>
      <c r="E17" s="163">
        <v>34</v>
      </c>
      <c r="F17" s="139">
        <v>21</v>
      </c>
      <c r="G17" s="166">
        <v>32</v>
      </c>
      <c r="H17" s="139">
        <v>24</v>
      </c>
      <c r="I17" s="170">
        <v>30</v>
      </c>
      <c r="J17" s="160"/>
      <c r="K17" s="199">
        <v>1</v>
      </c>
      <c r="L17" s="200" t="s">
        <v>153</v>
      </c>
      <c r="M17" s="201">
        <v>1835</v>
      </c>
      <c r="N17" s="138">
        <v>27</v>
      </c>
      <c r="O17" s="163">
        <v>30</v>
      </c>
      <c r="P17" s="139">
        <v>31</v>
      </c>
      <c r="Q17" s="166">
        <v>32</v>
      </c>
      <c r="R17" s="139">
        <v>24</v>
      </c>
      <c r="S17" s="180">
        <v>0</v>
      </c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</row>
    <row r="18" spans="1:30" s="158" customFormat="1" ht="15" customHeight="1">
      <c r="A18" s="202">
        <v>2</v>
      </c>
      <c r="B18" s="203" t="s">
        <v>307</v>
      </c>
      <c r="C18" s="204">
        <v>673</v>
      </c>
      <c r="D18" s="141">
        <v>29</v>
      </c>
      <c r="E18" s="141">
        <v>28</v>
      </c>
      <c r="F18" s="141">
        <v>22</v>
      </c>
      <c r="G18" s="141">
        <v>28</v>
      </c>
      <c r="H18" s="141">
        <v>23</v>
      </c>
      <c r="I18" s="183">
        <v>31</v>
      </c>
      <c r="J18" s="160"/>
      <c r="K18" s="202">
        <v>2</v>
      </c>
      <c r="L18" s="203" t="s">
        <v>179</v>
      </c>
      <c r="M18" s="204">
        <v>2534</v>
      </c>
      <c r="N18" s="141">
        <v>28</v>
      </c>
      <c r="O18" s="164">
        <v>31</v>
      </c>
      <c r="P18" s="141">
        <v>26</v>
      </c>
      <c r="Q18" s="164">
        <v>35</v>
      </c>
      <c r="R18" s="141">
        <v>28</v>
      </c>
      <c r="S18" s="183">
        <v>34</v>
      </c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</row>
    <row r="19" spans="1:30" s="158" customFormat="1" ht="15" customHeight="1">
      <c r="A19" s="202">
        <v>3</v>
      </c>
      <c r="B19" s="203" t="s">
        <v>197</v>
      </c>
      <c r="C19" s="204">
        <v>2910</v>
      </c>
      <c r="D19" s="141">
        <v>21</v>
      </c>
      <c r="E19" s="164">
        <v>32</v>
      </c>
      <c r="F19" s="141">
        <v>24</v>
      </c>
      <c r="G19" s="164">
        <v>31</v>
      </c>
      <c r="H19" s="141">
        <v>26</v>
      </c>
      <c r="I19" s="183">
        <v>33</v>
      </c>
      <c r="J19" s="160"/>
      <c r="K19" s="202">
        <v>3</v>
      </c>
      <c r="L19" s="203" t="s">
        <v>167</v>
      </c>
      <c r="M19" s="204">
        <v>2189</v>
      </c>
      <c r="N19" s="141">
        <v>29</v>
      </c>
      <c r="O19" s="164">
        <v>34</v>
      </c>
      <c r="P19" s="141">
        <v>27</v>
      </c>
      <c r="Q19" s="164">
        <v>30</v>
      </c>
      <c r="R19" s="141">
        <v>26</v>
      </c>
      <c r="S19" s="189">
        <v>39</v>
      </c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1:30" s="158" customFormat="1" ht="15" customHeight="1">
      <c r="A20" s="202">
        <v>4</v>
      </c>
      <c r="B20" s="203" t="s">
        <v>190</v>
      </c>
      <c r="C20" s="204">
        <v>2819</v>
      </c>
      <c r="D20" s="141">
        <v>22</v>
      </c>
      <c r="E20" s="164">
        <v>33</v>
      </c>
      <c r="F20" s="141">
        <v>28</v>
      </c>
      <c r="G20" s="164">
        <v>30</v>
      </c>
      <c r="H20" s="141">
        <v>23</v>
      </c>
      <c r="I20" s="176">
        <v>27</v>
      </c>
      <c r="J20" s="160"/>
      <c r="K20" s="202">
        <v>4</v>
      </c>
      <c r="L20" s="203" t="s">
        <v>198</v>
      </c>
      <c r="M20" s="204">
        <v>2911</v>
      </c>
      <c r="N20" s="141">
        <v>25</v>
      </c>
      <c r="O20" s="164">
        <v>30</v>
      </c>
      <c r="P20" s="141">
        <v>25</v>
      </c>
      <c r="Q20" s="141">
        <v>29</v>
      </c>
      <c r="R20" s="141">
        <v>22</v>
      </c>
      <c r="S20" s="143">
        <v>27</v>
      </c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:30" s="158" customFormat="1" ht="15" customHeight="1">
      <c r="A21" s="202">
        <v>5</v>
      </c>
      <c r="B21" s="203" t="s">
        <v>192</v>
      </c>
      <c r="C21" s="204">
        <v>2844</v>
      </c>
      <c r="D21" s="141">
        <v>27</v>
      </c>
      <c r="E21" s="164">
        <v>32</v>
      </c>
      <c r="F21" s="141">
        <v>25</v>
      </c>
      <c r="G21" s="164">
        <v>33</v>
      </c>
      <c r="H21" s="141">
        <v>28</v>
      </c>
      <c r="I21" s="183">
        <v>32</v>
      </c>
      <c r="J21" s="160"/>
      <c r="K21" s="202">
        <v>5</v>
      </c>
      <c r="L21" s="203" t="s">
        <v>188</v>
      </c>
      <c r="M21" s="204">
        <v>2768</v>
      </c>
      <c r="N21" s="141">
        <v>26</v>
      </c>
      <c r="O21" s="141">
        <v>29</v>
      </c>
      <c r="P21" s="141">
        <v>25</v>
      </c>
      <c r="Q21" s="164">
        <v>35</v>
      </c>
      <c r="R21" s="141">
        <v>26</v>
      </c>
      <c r="S21" s="185">
        <v>31</v>
      </c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:30" s="158" customFormat="1" ht="15" customHeight="1">
      <c r="A22" s="202">
        <v>6</v>
      </c>
      <c r="B22" s="203" t="s">
        <v>183</v>
      </c>
      <c r="C22" s="204">
        <v>2672</v>
      </c>
      <c r="D22" s="141">
        <v>22</v>
      </c>
      <c r="E22" s="164">
        <v>32</v>
      </c>
      <c r="F22" s="141">
        <v>27</v>
      </c>
      <c r="G22" s="141">
        <v>29</v>
      </c>
      <c r="H22" s="141">
        <v>30</v>
      </c>
      <c r="I22" s="185">
        <v>30</v>
      </c>
      <c r="J22" s="160"/>
      <c r="K22" s="202">
        <v>6</v>
      </c>
      <c r="L22" s="203" t="s">
        <v>171</v>
      </c>
      <c r="M22" s="204">
        <v>2341</v>
      </c>
      <c r="N22" s="141">
        <v>27</v>
      </c>
      <c r="O22" s="141">
        <v>29</v>
      </c>
      <c r="P22" s="141">
        <v>23</v>
      </c>
      <c r="Q22" s="164">
        <v>32</v>
      </c>
      <c r="R22" s="141">
        <v>24</v>
      </c>
      <c r="S22" s="185">
        <v>31</v>
      </c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:30" s="158" customFormat="1" ht="15" customHeight="1" thickBot="1">
      <c r="A23" s="205" t="s">
        <v>234</v>
      </c>
      <c r="B23" s="206" t="s">
        <v>292</v>
      </c>
      <c r="C23" s="207">
        <v>402</v>
      </c>
      <c r="D23" s="148">
        <v>0</v>
      </c>
      <c r="E23" s="148">
        <v>0</v>
      </c>
      <c r="F23" s="149">
        <v>0</v>
      </c>
      <c r="G23" s="149">
        <v>0</v>
      </c>
      <c r="H23" s="149">
        <v>0</v>
      </c>
      <c r="I23" s="150">
        <v>0</v>
      </c>
      <c r="J23" s="160"/>
      <c r="K23" s="205" t="s">
        <v>234</v>
      </c>
      <c r="L23" s="206" t="s">
        <v>2</v>
      </c>
      <c r="M23" s="207">
        <v>3517</v>
      </c>
      <c r="N23" s="177">
        <v>0</v>
      </c>
      <c r="O23" s="177">
        <v>0</v>
      </c>
      <c r="P23" s="178">
        <v>0</v>
      </c>
      <c r="Q23" s="178">
        <v>0</v>
      </c>
      <c r="R23" s="178">
        <v>0</v>
      </c>
      <c r="S23" s="181">
        <v>31</v>
      </c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0" ht="15" customHeight="1" thickBot="1">
      <c r="A24" s="88"/>
      <c r="B24" s="87"/>
      <c r="C24" s="87"/>
      <c r="D24" s="151">
        <f aca="true" t="shared" si="3" ref="D24:I24">SUM(D17:D23)</f>
        <v>147</v>
      </c>
      <c r="E24" s="152">
        <f t="shared" si="3"/>
        <v>191</v>
      </c>
      <c r="F24" s="153">
        <f t="shared" si="3"/>
        <v>147</v>
      </c>
      <c r="G24" s="153">
        <f t="shared" si="3"/>
        <v>183</v>
      </c>
      <c r="H24" s="153">
        <f t="shared" si="3"/>
        <v>154</v>
      </c>
      <c r="I24" s="154">
        <f t="shared" si="3"/>
        <v>183</v>
      </c>
      <c r="J24" s="85"/>
      <c r="K24" s="88"/>
      <c r="L24" s="87"/>
      <c r="M24" s="87"/>
      <c r="N24" s="151">
        <f aca="true" t="shared" si="4" ref="N24:S24">SUM(N17:N23)</f>
        <v>162</v>
      </c>
      <c r="O24" s="152">
        <f t="shared" si="4"/>
        <v>183</v>
      </c>
      <c r="P24" s="153">
        <f t="shared" si="4"/>
        <v>157</v>
      </c>
      <c r="Q24" s="153">
        <f t="shared" si="4"/>
        <v>193</v>
      </c>
      <c r="R24" s="153">
        <f t="shared" si="4"/>
        <v>150</v>
      </c>
      <c r="S24" s="154">
        <f t="shared" si="4"/>
        <v>193</v>
      </c>
      <c r="U24"/>
      <c r="V24"/>
      <c r="W24"/>
      <c r="X24" s="161"/>
      <c r="Y24" s="161"/>
      <c r="Z24" s="161"/>
      <c r="AA24" s="161"/>
      <c r="AB24" s="161"/>
      <c r="AC24" s="161"/>
      <c r="AD24"/>
    </row>
    <row r="25" spans="1:30" ht="15" customHeight="1" thickBot="1">
      <c r="A25" s="89"/>
      <c r="B25" s="135">
        <v>4</v>
      </c>
      <c r="C25" s="98" t="s">
        <v>270</v>
      </c>
      <c r="D25" s="89"/>
      <c r="E25" s="96"/>
      <c r="F25" s="97"/>
      <c r="G25" s="97" t="s">
        <v>235</v>
      </c>
      <c r="H25" s="90"/>
      <c r="I25" s="136">
        <f>SUM(D24:I24)</f>
        <v>1005</v>
      </c>
      <c r="J25" s="91"/>
      <c r="K25" s="89"/>
      <c r="L25" s="135">
        <v>2</v>
      </c>
      <c r="M25" s="98" t="s">
        <v>270</v>
      </c>
      <c r="N25" s="89"/>
      <c r="O25" s="96"/>
      <c r="P25" s="97"/>
      <c r="Q25" s="97" t="s">
        <v>235</v>
      </c>
      <c r="R25" s="90"/>
      <c r="S25" s="136">
        <f>SUM(N24:S24)</f>
        <v>1038</v>
      </c>
      <c r="U25"/>
      <c r="V25"/>
      <c r="W25"/>
      <c r="X25" s="161"/>
      <c r="Y25" s="161"/>
      <c r="Z25" s="161"/>
      <c r="AA25" s="161"/>
      <c r="AB25" s="161"/>
      <c r="AC25" s="161"/>
      <c r="AD25"/>
    </row>
    <row r="26" spans="21:30" ht="9" customHeight="1">
      <c r="U26"/>
      <c r="V26"/>
      <c r="W26"/>
      <c r="X26" s="161"/>
      <c r="Y26" s="161"/>
      <c r="Z26" s="161"/>
      <c r="AA26" s="161"/>
      <c r="AB26" s="161"/>
      <c r="AC26" s="161"/>
      <c r="AD26"/>
    </row>
    <row r="27" spans="21:30" ht="15" customHeight="1">
      <c r="U27"/>
      <c r="V27"/>
      <c r="W27"/>
      <c r="X27" s="161"/>
      <c r="Y27" s="161"/>
      <c r="Z27" s="161"/>
      <c r="AA27" s="161"/>
      <c r="AB27" s="161"/>
      <c r="AC27" s="161"/>
      <c r="AD27"/>
    </row>
  </sheetData>
  <sheetProtection/>
  <mergeCells count="1">
    <mergeCell ref="A1:AC1"/>
  </mergeCells>
  <conditionalFormatting sqref="S9:S11 I21:I23 G11 S17:S19 D5:D11 E5:E8 E11 F5:F11 G7:G8 I7:I8 H5:H11 I10:I11 D17:D23 E19:E23 E17 F17:F23 G23 G17 G19:G21 H17:H23 I17:I19 N5:N11 O7:O11 O5 P5:P11 Q11 Q5:Q6 R5:R11 S5:S7 N17:N23 O23 O17:O20 P17:P23 Q21:Q23 Q17:Q19 R17:R23 S21:S23 X5:X11 AA6:AA8 Y5:Y7 Z5:Z11 AA10:AA11 AC7:AC11 AB5:AB11 AC5 Y9 Y11">
    <cfRule type="cellIs" priority="22" dxfId="38" operator="between" stopIfTrue="1">
      <formula>25</formula>
      <formula>29</formula>
    </cfRule>
    <cfRule type="cellIs" priority="23" dxfId="39" operator="between" stopIfTrue="1">
      <formula>20</formula>
      <formula>24</formula>
    </cfRule>
    <cfRule type="cellIs" priority="24" dxfId="40" operator="between" stopIfTrue="1">
      <formula>18</formula>
      <formula>19</formula>
    </cfRule>
  </conditionalFormatting>
  <conditionalFormatting sqref="E9:E10 I9 G5:G6 I5:I6 G9:G10 E18 G18 G22 I20 O6 Q7:Q10 S8 O21:O22 Q20 S20 Y8 AA9 AC6 AA5 Y10">
    <cfRule type="cellIs" priority="28" dxfId="37" operator="between" stopIfTrue="1">
      <formula>30</formula>
      <formula>35</formula>
    </cfRule>
    <cfRule type="cellIs" priority="29" dxfId="35" operator="between" stopIfTrue="1">
      <formula>25</formula>
      <formula>29</formula>
    </cfRule>
    <cfRule type="cellIs" priority="30" dxfId="41" operator="lessThanOrEqual" stopIfTrue="1">
      <formula>24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AC11"/>
  <sheetViews>
    <sheetView zoomScalePageLayoutView="0" workbookViewId="0" topLeftCell="A1">
      <selection activeCell="V15" sqref="V15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5.00390625" style="156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5.00390625" style="156" customWidth="1"/>
    <col min="17" max="19" width="5.00390625" style="158" customWidth="1"/>
    <col min="20" max="20" width="2.7109375" style="3" customWidth="1"/>
    <col min="21" max="21" width="2.421875" style="3" customWidth="1"/>
    <col min="22" max="22" width="16.7109375" style="3" customWidth="1"/>
    <col min="23" max="23" width="4.8515625" style="3" customWidth="1"/>
    <col min="24" max="29" width="5.00390625" style="158" customWidth="1"/>
    <col min="30" max="16384" width="9.140625" style="3" customWidth="1"/>
  </cols>
  <sheetData>
    <row r="1" spans="1:29" ht="22.5">
      <c r="A1" s="274" t="s">
        <v>348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</row>
    <row r="2" spans="1:18" ht="9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57"/>
      <c r="R2" s="157"/>
    </row>
    <row r="3" spans="2:29" s="79" customFormat="1" ht="15" customHeight="1" thickBot="1">
      <c r="B3" s="78" t="s">
        <v>267</v>
      </c>
      <c r="C3" s="78"/>
      <c r="F3" s="80"/>
      <c r="G3" s="80"/>
      <c r="H3" s="80"/>
      <c r="I3" s="80"/>
      <c r="L3" s="78" t="s">
        <v>266</v>
      </c>
      <c r="M3" s="78"/>
      <c r="P3" s="80"/>
      <c r="Q3" s="80"/>
      <c r="R3" s="80"/>
      <c r="S3" s="80"/>
      <c r="T3" s="81"/>
      <c r="V3" s="78" t="s">
        <v>265</v>
      </c>
      <c r="W3" s="78"/>
      <c r="Z3" s="80"/>
      <c r="AA3" s="80"/>
      <c r="AB3" s="80"/>
      <c r="AC3" s="80"/>
    </row>
    <row r="4" spans="1:29" s="85" customFormat="1" ht="15" customHeight="1" thickBot="1">
      <c r="A4" s="83"/>
      <c r="B4" s="175" t="s">
        <v>33</v>
      </c>
      <c r="C4" s="81" t="s">
        <v>256</v>
      </c>
      <c r="D4" s="94">
        <v>1</v>
      </c>
      <c r="E4" s="94">
        <v>2</v>
      </c>
      <c r="F4" s="94">
        <v>3</v>
      </c>
      <c r="G4" s="94">
        <v>4</v>
      </c>
      <c r="H4" s="94">
        <v>5</v>
      </c>
      <c r="I4" s="94">
        <v>6</v>
      </c>
      <c r="K4" s="83"/>
      <c r="L4" s="134" t="s">
        <v>32</v>
      </c>
      <c r="M4" s="81" t="s">
        <v>256</v>
      </c>
      <c r="N4" s="94">
        <v>1</v>
      </c>
      <c r="O4" s="94">
        <v>2</v>
      </c>
      <c r="P4" s="94">
        <v>3</v>
      </c>
      <c r="Q4" s="94">
        <v>4</v>
      </c>
      <c r="R4" s="94">
        <v>5</v>
      </c>
      <c r="S4" s="94">
        <v>6</v>
      </c>
      <c r="T4" s="84"/>
      <c r="U4" s="83"/>
      <c r="V4" s="134" t="s">
        <v>291</v>
      </c>
      <c r="W4" s="81" t="s">
        <v>256</v>
      </c>
      <c r="X4" s="94">
        <v>1</v>
      </c>
      <c r="Y4" s="94">
        <v>2</v>
      </c>
      <c r="Z4" s="94">
        <v>3</v>
      </c>
      <c r="AA4" s="94">
        <v>4</v>
      </c>
      <c r="AB4" s="94">
        <v>5</v>
      </c>
      <c r="AC4" s="94">
        <v>6</v>
      </c>
    </row>
    <row r="5" spans="1:29" s="160" customFormat="1" ht="15" customHeight="1">
      <c r="A5" s="199">
        <v>1</v>
      </c>
      <c r="B5" s="203" t="s">
        <v>198</v>
      </c>
      <c r="C5" s="201">
        <v>2911</v>
      </c>
      <c r="D5" s="141">
        <v>25</v>
      </c>
      <c r="E5" s="164">
        <v>30</v>
      </c>
      <c r="F5" s="141">
        <v>25</v>
      </c>
      <c r="G5" s="141">
        <v>29</v>
      </c>
      <c r="H5" s="141">
        <v>22</v>
      </c>
      <c r="I5" s="143">
        <v>27</v>
      </c>
      <c r="K5" s="199">
        <v>1</v>
      </c>
      <c r="L5" s="200" t="s">
        <v>168</v>
      </c>
      <c r="M5" s="201">
        <v>2204</v>
      </c>
      <c r="N5" s="188">
        <v>24</v>
      </c>
      <c r="O5" s="188">
        <v>28</v>
      </c>
      <c r="P5" s="188">
        <v>22</v>
      </c>
      <c r="Q5" s="193">
        <v>32</v>
      </c>
      <c r="R5" s="191">
        <v>28</v>
      </c>
      <c r="S5" s="180">
        <v>36</v>
      </c>
      <c r="T5" s="84"/>
      <c r="U5" s="199">
        <v>1</v>
      </c>
      <c r="V5" s="200" t="s">
        <v>221</v>
      </c>
      <c r="W5" s="201">
        <v>3351</v>
      </c>
      <c r="X5" s="188">
        <v>31</v>
      </c>
      <c r="Y5" s="188">
        <v>39</v>
      </c>
      <c r="Z5" s="188">
        <v>23</v>
      </c>
      <c r="AA5" s="191">
        <v>126</v>
      </c>
      <c r="AB5" s="191">
        <v>126</v>
      </c>
      <c r="AC5" s="180">
        <v>126</v>
      </c>
    </row>
    <row r="6" spans="1:29" s="160" customFormat="1" ht="15" customHeight="1">
      <c r="A6" s="202">
        <v>2</v>
      </c>
      <c r="B6" s="203" t="s">
        <v>188</v>
      </c>
      <c r="C6" s="204">
        <v>2768</v>
      </c>
      <c r="D6" s="141">
        <v>26</v>
      </c>
      <c r="E6" s="141">
        <v>29</v>
      </c>
      <c r="F6" s="141">
        <v>25</v>
      </c>
      <c r="G6" s="164">
        <v>35</v>
      </c>
      <c r="H6" s="141">
        <v>26</v>
      </c>
      <c r="I6" s="185">
        <v>31</v>
      </c>
      <c r="K6" s="202">
        <v>2</v>
      </c>
      <c r="L6" s="203" t="s">
        <v>219</v>
      </c>
      <c r="M6" s="204">
        <v>3320</v>
      </c>
      <c r="N6" s="141">
        <v>23</v>
      </c>
      <c r="O6" s="164">
        <v>33</v>
      </c>
      <c r="P6" s="141">
        <v>24</v>
      </c>
      <c r="Q6" s="167">
        <v>31</v>
      </c>
      <c r="R6" s="142">
        <v>21</v>
      </c>
      <c r="S6" s="171">
        <v>35</v>
      </c>
      <c r="T6" s="84"/>
      <c r="U6" s="202">
        <v>2</v>
      </c>
      <c r="V6" s="203" t="s">
        <v>5</v>
      </c>
      <c r="W6" s="204">
        <v>3533</v>
      </c>
      <c r="X6" s="141">
        <v>40</v>
      </c>
      <c r="Y6" s="141">
        <v>41</v>
      </c>
      <c r="Z6" s="141">
        <v>58</v>
      </c>
      <c r="AA6" s="142">
        <v>126</v>
      </c>
      <c r="AB6" s="142">
        <v>126</v>
      </c>
      <c r="AC6" s="143">
        <v>126</v>
      </c>
    </row>
    <row r="7" spans="1:29" s="160" customFormat="1" ht="15" customHeight="1">
      <c r="A7" s="202">
        <v>3</v>
      </c>
      <c r="B7" s="203" t="s">
        <v>171</v>
      </c>
      <c r="C7" s="204">
        <v>2341</v>
      </c>
      <c r="D7" s="141">
        <v>27</v>
      </c>
      <c r="E7" s="141">
        <v>29</v>
      </c>
      <c r="F7" s="141">
        <v>23</v>
      </c>
      <c r="G7" s="164">
        <v>32</v>
      </c>
      <c r="H7" s="141">
        <v>24</v>
      </c>
      <c r="I7" s="185">
        <v>31</v>
      </c>
      <c r="K7" s="202">
        <v>3</v>
      </c>
      <c r="L7" s="203" t="s">
        <v>216</v>
      </c>
      <c r="M7" s="204">
        <v>3292</v>
      </c>
      <c r="N7" s="141">
        <v>25</v>
      </c>
      <c r="O7" s="164">
        <v>33</v>
      </c>
      <c r="P7" s="141">
        <v>23</v>
      </c>
      <c r="Q7" s="167">
        <v>34</v>
      </c>
      <c r="R7" s="142">
        <v>25</v>
      </c>
      <c r="S7" s="171">
        <v>33</v>
      </c>
      <c r="T7" s="84"/>
      <c r="U7" s="202">
        <v>3</v>
      </c>
      <c r="V7" s="203">
        <f>IF(W7=0,"",VLOOKUP($W7,#REF!,2,FALSE))</f>
      </c>
      <c r="W7" s="204"/>
      <c r="X7" s="141">
        <v>126</v>
      </c>
      <c r="Y7" s="141">
        <v>126</v>
      </c>
      <c r="Z7" s="141">
        <v>126</v>
      </c>
      <c r="AA7" s="142">
        <v>126</v>
      </c>
      <c r="AB7" s="142">
        <v>126</v>
      </c>
      <c r="AC7" s="143">
        <v>126</v>
      </c>
    </row>
    <row r="8" spans="1:29" s="160" customFormat="1" ht="15" customHeight="1" thickBot="1">
      <c r="A8" s="205" t="s">
        <v>234</v>
      </c>
      <c r="B8" s="206" t="s">
        <v>14</v>
      </c>
      <c r="C8" s="207" t="s">
        <v>14</v>
      </c>
      <c r="D8" s="148">
        <v>0</v>
      </c>
      <c r="E8" s="148">
        <v>0</v>
      </c>
      <c r="F8" s="148">
        <v>0</v>
      </c>
      <c r="G8" s="149">
        <v>0</v>
      </c>
      <c r="H8" s="149">
        <v>0</v>
      </c>
      <c r="I8" s="150">
        <v>0</v>
      </c>
      <c r="K8" s="205" t="s">
        <v>234</v>
      </c>
      <c r="L8" s="206" t="s">
        <v>210</v>
      </c>
      <c r="M8" s="207">
        <v>3082</v>
      </c>
      <c r="N8" s="148">
        <v>0</v>
      </c>
      <c r="O8" s="148">
        <v>0</v>
      </c>
      <c r="P8" s="148">
        <v>0</v>
      </c>
      <c r="Q8" s="149">
        <v>0</v>
      </c>
      <c r="R8" s="149">
        <v>0</v>
      </c>
      <c r="S8" s="150">
        <v>0</v>
      </c>
      <c r="T8" s="84"/>
      <c r="U8" s="205" t="s">
        <v>234</v>
      </c>
      <c r="V8" s="206">
        <f>IF(W8=0,"",VLOOKUP($W8,#REF!,2,FALSE))</f>
      </c>
      <c r="W8" s="207"/>
      <c r="X8" s="148">
        <v>0</v>
      </c>
      <c r="Y8" s="148">
        <v>0</v>
      </c>
      <c r="Z8" s="148">
        <v>0</v>
      </c>
      <c r="AA8" s="149">
        <v>0</v>
      </c>
      <c r="AB8" s="149">
        <v>0</v>
      </c>
      <c r="AC8" s="150">
        <v>0</v>
      </c>
    </row>
    <row r="9" spans="1:29" s="85" customFormat="1" ht="15" customHeight="1" thickBot="1">
      <c r="A9" s="88"/>
      <c r="B9" s="87"/>
      <c r="C9" s="87"/>
      <c r="D9" s="151">
        <f aca="true" t="shared" si="0" ref="D9:I9">SUM(D5:D8)</f>
        <v>78</v>
      </c>
      <c r="E9" s="152">
        <f t="shared" si="0"/>
        <v>88</v>
      </c>
      <c r="F9" s="152">
        <f t="shared" si="0"/>
        <v>73</v>
      </c>
      <c r="G9" s="153">
        <f t="shared" si="0"/>
        <v>96</v>
      </c>
      <c r="H9" s="153">
        <f t="shared" si="0"/>
        <v>72</v>
      </c>
      <c r="I9" s="154">
        <f t="shared" si="0"/>
        <v>89</v>
      </c>
      <c r="K9" s="88"/>
      <c r="L9" s="87"/>
      <c r="M9" s="87"/>
      <c r="N9" s="151">
        <f aca="true" t="shared" si="1" ref="N9:S9">SUM(N5:N8)</f>
        <v>72</v>
      </c>
      <c r="O9" s="152">
        <f t="shared" si="1"/>
        <v>94</v>
      </c>
      <c r="P9" s="152">
        <f t="shared" si="1"/>
        <v>69</v>
      </c>
      <c r="Q9" s="153">
        <f t="shared" si="1"/>
        <v>97</v>
      </c>
      <c r="R9" s="153">
        <f t="shared" si="1"/>
        <v>74</v>
      </c>
      <c r="S9" s="154">
        <f t="shared" si="1"/>
        <v>104</v>
      </c>
      <c r="T9" s="86"/>
      <c r="U9" s="88"/>
      <c r="V9" s="87"/>
      <c r="W9" s="87"/>
      <c r="X9" s="151">
        <f aca="true" t="shared" si="2" ref="X9:AC9">SUM(X5:X8)</f>
        <v>197</v>
      </c>
      <c r="Y9" s="152">
        <f t="shared" si="2"/>
        <v>206</v>
      </c>
      <c r="Z9" s="152">
        <f t="shared" si="2"/>
        <v>207</v>
      </c>
      <c r="AA9" s="153">
        <f t="shared" si="2"/>
        <v>378</v>
      </c>
      <c r="AB9" s="153">
        <f t="shared" si="2"/>
        <v>378</v>
      </c>
      <c r="AC9" s="154">
        <f t="shared" si="2"/>
        <v>378</v>
      </c>
    </row>
    <row r="10" spans="1:29" s="91" customFormat="1" ht="15" customHeight="1" thickBot="1">
      <c r="A10" s="89"/>
      <c r="B10" s="135">
        <v>5</v>
      </c>
      <c r="C10" s="98" t="s">
        <v>270</v>
      </c>
      <c r="D10" s="89"/>
      <c r="E10" s="96"/>
      <c r="F10" s="97"/>
      <c r="G10" s="97" t="s">
        <v>235</v>
      </c>
      <c r="H10" s="97"/>
      <c r="I10" s="136">
        <f>SUM(D9:I9)</f>
        <v>496</v>
      </c>
      <c r="K10" s="89"/>
      <c r="L10" s="135">
        <v>3</v>
      </c>
      <c r="M10" s="98" t="s">
        <v>270</v>
      </c>
      <c r="N10" s="89"/>
      <c r="O10" s="96"/>
      <c r="P10" s="97"/>
      <c r="Q10" s="97" t="s">
        <v>235</v>
      </c>
      <c r="R10" s="97"/>
      <c r="S10" s="136">
        <f>SUM(N9:S9)</f>
        <v>510</v>
      </c>
      <c r="T10" s="84"/>
      <c r="U10" s="89"/>
      <c r="V10" s="135">
        <v>1</v>
      </c>
      <c r="W10" s="98" t="s">
        <v>270</v>
      </c>
      <c r="X10" s="89"/>
      <c r="Y10" s="96"/>
      <c r="Z10" s="97"/>
      <c r="AA10" s="97" t="s">
        <v>235</v>
      </c>
      <c r="AB10" s="97"/>
      <c r="AC10" s="136">
        <f>SUM(X9:AC9)</f>
        <v>1744</v>
      </c>
    </row>
    <row r="11" spans="1:29" s="85" customFormat="1" ht="9" customHeight="1">
      <c r="A11" s="83"/>
      <c r="B11" s="92"/>
      <c r="C11" s="92"/>
      <c r="D11" s="155"/>
      <c r="E11" s="155"/>
      <c r="F11" s="155"/>
      <c r="G11" s="155"/>
      <c r="H11" s="155"/>
      <c r="I11" s="155"/>
      <c r="K11" s="93"/>
      <c r="L11" s="92"/>
      <c r="M11" s="83"/>
      <c r="N11" s="155"/>
      <c r="O11" s="155"/>
      <c r="P11" s="155"/>
      <c r="Q11" s="192"/>
      <c r="R11" s="159"/>
      <c r="S11" s="159"/>
      <c r="T11" s="82"/>
      <c r="U11" s="82"/>
      <c r="V11" s="82"/>
      <c r="X11" s="160"/>
      <c r="Y11" s="160"/>
      <c r="Z11" s="160"/>
      <c r="AA11" s="160"/>
      <c r="AB11" s="160"/>
      <c r="AC11" s="160"/>
    </row>
  </sheetData>
  <sheetProtection/>
  <mergeCells count="1">
    <mergeCell ref="A1:AC1"/>
  </mergeCells>
  <conditionalFormatting sqref="X5:AC8 O6:O8 N5:N8 P5:S8 D8:I8 D5:D7 E5 F5:F7 G6:G7 H5:H7 I6:I7">
    <cfRule type="cellIs" priority="22" dxfId="38" operator="between" stopIfTrue="1">
      <formula>25</formula>
      <formula>29</formula>
    </cfRule>
    <cfRule type="cellIs" priority="23" dxfId="39" operator="between" stopIfTrue="1">
      <formula>20</formula>
      <formula>24</formula>
    </cfRule>
    <cfRule type="cellIs" priority="24" dxfId="40" operator="between" stopIfTrue="1">
      <formula>18</formula>
      <formula>19</formula>
    </cfRule>
  </conditionalFormatting>
  <conditionalFormatting sqref="O5 E6:E7 G5 I5">
    <cfRule type="cellIs" priority="28" dxfId="37" operator="between" stopIfTrue="1">
      <formula>30</formula>
      <formula>35</formula>
    </cfRule>
    <cfRule type="cellIs" priority="29" dxfId="35" operator="between" stopIfTrue="1">
      <formula>25</formula>
      <formula>29</formula>
    </cfRule>
    <cfRule type="cellIs" priority="30" dxfId="41" operator="lessThanOrEqual" stopIfTrue="1">
      <formula>24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AC11"/>
  <sheetViews>
    <sheetView zoomScalePageLayoutView="0" workbookViewId="0" topLeftCell="A1">
      <selection activeCell="V14" sqref="V14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5.00390625" style="1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5.00390625" style="1" customWidth="1"/>
    <col min="17" max="19" width="5.00390625" style="3" customWidth="1"/>
    <col min="20" max="20" width="2.7109375" style="3" customWidth="1"/>
    <col min="21" max="21" width="2.421875" style="3" customWidth="1"/>
    <col min="22" max="22" width="16.7109375" style="3" customWidth="1"/>
    <col min="23" max="23" width="4.8515625" style="3" customWidth="1"/>
    <col min="24" max="29" width="5.00390625" style="3" customWidth="1"/>
    <col min="30" max="16384" width="9.140625" style="3" customWidth="1"/>
  </cols>
  <sheetData>
    <row r="1" spans="1:29" ht="22.5">
      <c r="A1" s="274" t="s">
        <v>349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</row>
    <row r="2" spans="1:18" ht="9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4"/>
      <c r="R2" s="4"/>
    </row>
    <row r="3" spans="2:29" s="79" customFormat="1" ht="15" customHeight="1" thickBot="1">
      <c r="B3" s="78" t="s">
        <v>267</v>
      </c>
      <c r="C3" s="78"/>
      <c r="F3" s="80"/>
      <c r="G3" s="80"/>
      <c r="H3" s="80"/>
      <c r="I3" s="80"/>
      <c r="L3" s="78" t="s">
        <v>266</v>
      </c>
      <c r="M3" s="78"/>
      <c r="P3" s="80"/>
      <c r="Q3" s="80"/>
      <c r="R3" s="80"/>
      <c r="S3" s="80"/>
      <c r="T3" s="81"/>
      <c r="V3" s="78" t="s">
        <v>265</v>
      </c>
      <c r="W3" s="78"/>
      <c r="Z3" s="80"/>
      <c r="AA3" s="80"/>
      <c r="AB3" s="80"/>
      <c r="AC3" s="80"/>
    </row>
    <row r="4" spans="1:29" s="85" customFormat="1" ht="15" customHeight="1" thickBot="1">
      <c r="A4" s="83"/>
      <c r="B4" s="175" t="s">
        <v>34</v>
      </c>
      <c r="C4" s="81" t="s">
        <v>256</v>
      </c>
      <c r="D4" s="94">
        <v>1</v>
      </c>
      <c r="E4" s="94">
        <v>2</v>
      </c>
      <c r="F4" s="94">
        <v>3</v>
      </c>
      <c r="G4" s="94">
        <v>4</v>
      </c>
      <c r="H4" s="94">
        <v>5</v>
      </c>
      <c r="I4" s="94">
        <v>6</v>
      </c>
      <c r="K4" s="83"/>
      <c r="L4" s="134" t="s">
        <v>328</v>
      </c>
      <c r="M4" s="81" t="s">
        <v>256</v>
      </c>
      <c r="N4" s="94">
        <v>1</v>
      </c>
      <c r="O4" s="94">
        <v>2</v>
      </c>
      <c r="P4" s="94">
        <v>3</v>
      </c>
      <c r="Q4" s="94">
        <v>4</v>
      </c>
      <c r="R4" s="94">
        <v>5</v>
      </c>
      <c r="S4" s="94">
        <v>6</v>
      </c>
      <c r="T4" s="84"/>
      <c r="U4" s="83"/>
      <c r="V4" s="134" t="s">
        <v>291</v>
      </c>
      <c r="W4" s="81" t="s">
        <v>256</v>
      </c>
      <c r="X4" s="94">
        <v>1</v>
      </c>
      <c r="Y4" s="94">
        <v>2</v>
      </c>
      <c r="Z4" s="94">
        <v>3</v>
      </c>
      <c r="AA4" s="94">
        <v>4</v>
      </c>
      <c r="AB4" s="94">
        <v>5</v>
      </c>
      <c r="AC4" s="94">
        <v>6</v>
      </c>
    </row>
    <row r="5" spans="1:29" s="160" customFormat="1" ht="15" customHeight="1">
      <c r="A5" s="199">
        <v>1</v>
      </c>
      <c r="B5" s="200" t="s">
        <v>209</v>
      </c>
      <c r="C5" s="201">
        <v>3081</v>
      </c>
      <c r="D5" s="188">
        <v>23</v>
      </c>
      <c r="E5" s="187">
        <v>30</v>
      </c>
      <c r="F5" s="188">
        <v>25</v>
      </c>
      <c r="G5" s="188">
        <v>29</v>
      </c>
      <c r="H5" s="191">
        <v>27</v>
      </c>
      <c r="I5" s="194">
        <v>32</v>
      </c>
      <c r="K5" s="199">
        <v>1</v>
      </c>
      <c r="L5" s="200" t="s">
        <v>218</v>
      </c>
      <c r="M5" s="201">
        <v>3312</v>
      </c>
      <c r="N5" s="188">
        <v>22</v>
      </c>
      <c r="O5" s="187">
        <v>33</v>
      </c>
      <c r="P5" s="188">
        <v>22</v>
      </c>
      <c r="Q5" s="193">
        <v>32</v>
      </c>
      <c r="R5" s="191">
        <v>22</v>
      </c>
      <c r="S5" s="194">
        <v>34</v>
      </c>
      <c r="T5" s="84"/>
      <c r="U5" s="199">
        <v>1</v>
      </c>
      <c r="V5" s="200" t="s">
        <v>197</v>
      </c>
      <c r="W5" s="201">
        <v>2910</v>
      </c>
      <c r="X5" s="188">
        <v>21</v>
      </c>
      <c r="Y5" s="187">
        <v>32</v>
      </c>
      <c r="Z5" s="188">
        <v>24</v>
      </c>
      <c r="AA5" s="193">
        <v>31</v>
      </c>
      <c r="AB5" s="191">
        <v>26</v>
      </c>
      <c r="AC5" s="194">
        <v>33</v>
      </c>
    </row>
    <row r="6" spans="1:29" s="160" customFormat="1" ht="15" customHeight="1">
      <c r="A6" s="202">
        <v>2</v>
      </c>
      <c r="B6" s="203" t="s">
        <v>208</v>
      </c>
      <c r="C6" s="204">
        <v>3080</v>
      </c>
      <c r="D6" s="141">
        <v>23</v>
      </c>
      <c r="E6" s="146">
        <v>28</v>
      </c>
      <c r="F6" s="141">
        <v>22</v>
      </c>
      <c r="G6" s="167">
        <v>32</v>
      </c>
      <c r="H6" s="142">
        <v>23</v>
      </c>
      <c r="I6" s="195">
        <v>28</v>
      </c>
      <c r="K6" s="202">
        <v>2</v>
      </c>
      <c r="L6" s="203" t="s">
        <v>224</v>
      </c>
      <c r="M6" s="204">
        <v>3397</v>
      </c>
      <c r="N6" s="141">
        <v>30</v>
      </c>
      <c r="O6" s="146">
        <v>28</v>
      </c>
      <c r="P6" s="141">
        <v>23</v>
      </c>
      <c r="Q6" s="167">
        <v>32</v>
      </c>
      <c r="R6" s="142">
        <v>25</v>
      </c>
      <c r="S6" s="171">
        <v>35</v>
      </c>
      <c r="T6" s="84"/>
      <c r="U6" s="202">
        <v>2</v>
      </c>
      <c r="V6" s="203" t="s">
        <v>221</v>
      </c>
      <c r="W6" s="204">
        <v>3351</v>
      </c>
      <c r="X6" s="141">
        <v>31</v>
      </c>
      <c r="Y6" s="141">
        <v>39</v>
      </c>
      <c r="Z6" s="141">
        <v>23</v>
      </c>
      <c r="AA6" s="167">
        <v>30</v>
      </c>
      <c r="AB6" s="142">
        <v>27</v>
      </c>
      <c r="AC6" s="143">
        <v>38</v>
      </c>
    </row>
    <row r="7" spans="1:29" s="160" customFormat="1" ht="15" customHeight="1">
      <c r="A7" s="202">
        <v>3</v>
      </c>
      <c r="B7" s="203" t="s">
        <v>211</v>
      </c>
      <c r="C7" s="204">
        <v>3091</v>
      </c>
      <c r="D7" s="141">
        <v>26</v>
      </c>
      <c r="E7" s="164">
        <v>31</v>
      </c>
      <c r="F7" s="141">
        <v>24</v>
      </c>
      <c r="G7" s="167">
        <v>32</v>
      </c>
      <c r="H7" s="142">
        <v>23</v>
      </c>
      <c r="I7" s="171">
        <v>33</v>
      </c>
      <c r="K7" s="202">
        <v>3</v>
      </c>
      <c r="L7" s="203" t="s">
        <v>196</v>
      </c>
      <c r="M7" s="204">
        <v>2874</v>
      </c>
      <c r="N7" s="141">
        <v>28</v>
      </c>
      <c r="O7" s="164">
        <v>33</v>
      </c>
      <c r="P7" s="141">
        <v>28</v>
      </c>
      <c r="Q7" s="167">
        <v>35</v>
      </c>
      <c r="R7" s="142">
        <v>25</v>
      </c>
      <c r="S7" s="171">
        <v>37</v>
      </c>
      <c r="T7" s="84"/>
      <c r="U7" s="202">
        <v>3</v>
      </c>
      <c r="V7" s="203" t="s">
        <v>156</v>
      </c>
      <c r="W7" s="204">
        <v>1934</v>
      </c>
      <c r="X7" s="141">
        <v>25</v>
      </c>
      <c r="Y7" s="146">
        <v>25</v>
      </c>
      <c r="Z7" s="141">
        <v>29</v>
      </c>
      <c r="AA7" s="142">
        <v>38</v>
      </c>
      <c r="AB7" s="142">
        <v>29</v>
      </c>
      <c r="AC7" s="171">
        <v>35</v>
      </c>
    </row>
    <row r="8" spans="1:29" s="160" customFormat="1" ht="15" customHeight="1" thickBot="1">
      <c r="A8" s="205" t="s">
        <v>234</v>
      </c>
      <c r="B8" s="206" t="s">
        <v>227</v>
      </c>
      <c r="C8" s="207">
        <v>3451</v>
      </c>
      <c r="D8" s="148">
        <v>0</v>
      </c>
      <c r="E8" s="148">
        <v>0</v>
      </c>
      <c r="F8" s="148">
        <v>0</v>
      </c>
      <c r="G8" s="149">
        <v>0</v>
      </c>
      <c r="H8" s="149">
        <v>0</v>
      </c>
      <c r="I8" s="150">
        <v>0</v>
      </c>
      <c r="K8" s="205" t="s">
        <v>234</v>
      </c>
      <c r="L8" s="206">
        <f>IF(M8=0,"",VLOOKUP($M8,#REF!,2,FALSE))</f>
      </c>
      <c r="M8" s="207"/>
      <c r="N8" s="148">
        <v>0</v>
      </c>
      <c r="O8" s="148">
        <v>0</v>
      </c>
      <c r="P8" s="148">
        <v>0</v>
      </c>
      <c r="Q8" s="149">
        <v>0</v>
      </c>
      <c r="R8" s="149">
        <v>0</v>
      </c>
      <c r="S8" s="150">
        <v>0</v>
      </c>
      <c r="T8" s="84"/>
      <c r="U8" s="205" t="s">
        <v>234</v>
      </c>
      <c r="V8" s="206">
        <f>IF(W8=0,"",VLOOKUP($W8,#REF!,2,FALSE))</f>
      </c>
      <c r="W8" s="207"/>
      <c r="X8" s="148">
        <v>0</v>
      </c>
      <c r="Y8" s="148">
        <v>0</v>
      </c>
      <c r="Z8" s="148">
        <v>0</v>
      </c>
      <c r="AA8" s="149">
        <v>0</v>
      </c>
      <c r="AB8" s="149">
        <v>0</v>
      </c>
      <c r="AC8" s="150">
        <v>0</v>
      </c>
    </row>
    <row r="9" spans="1:29" s="160" customFormat="1" ht="15" customHeight="1" thickBot="1">
      <c r="A9" s="196"/>
      <c r="B9" s="197"/>
      <c r="C9" s="197"/>
      <c r="D9" s="151">
        <f aca="true" t="shared" si="0" ref="D9:I9">SUM(D5:D8)</f>
        <v>72</v>
      </c>
      <c r="E9" s="152">
        <f t="shared" si="0"/>
        <v>89</v>
      </c>
      <c r="F9" s="152">
        <f t="shared" si="0"/>
        <v>71</v>
      </c>
      <c r="G9" s="153">
        <f t="shared" si="0"/>
        <v>93</v>
      </c>
      <c r="H9" s="153">
        <f t="shared" si="0"/>
        <v>73</v>
      </c>
      <c r="I9" s="154">
        <f t="shared" si="0"/>
        <v>93</v>
      </c>
      <c r="K9" s="196"/>
      <c r="L9" s="197"/>
      <c r="M9" s="197"/>
      <c r="N9" s="151">
        <f aca="true" t="shared" si="1" ref="N9:S9">SUM(N5:N8)</f>
        <v>80</v>
      </c>
      <c r="O9" s="152">
        <f t="shared" si="1"/>
        <v>94</v>
      </c>
      <c r="P9" s="152">
        <f t="shared" si="1"/>
        <v>73</v>
      </c>
      <c r="Q9" s="153">
        <f t="shared" si="1"/>
        <v>99</v>
      </c>
      <c r="R9" s="153">
        <f t="shared" si="1"/>
        <v>72</v>
      </c>
      <c r="S9" s="154">
        <f t="shared" si="1"/>
        <v>106</v>
      </c>
      <c r="T9" s="84"/>
      <c r="U9" s="196"/>
      <c r="V9" s="197"/>
      <c r="W9" s="197"/>
      <c r="X9" s="151">
        <f aca="true" t="shared" si="2" ref="X9:AC9">SUM(X5:X8)</f>
        <v>77</v>
      </c>
      <c r="Y9" s="152">
        <f t="shared" si="2"/>
        <v>96</v>
      </c>
      <c r="Z9" s="152">
        <f t="shared" si="2"/>
        <v>76</v>
      </c>
      <c r="AA9" s="153">
        <f t="shared" si="2"/>
        <v>99</v>
      </c>
      <c r="AB9" s="153">
        <f t="shared" si="2"/>
        <v>82</v>
      </c>
      <c r="AC9" s="154">
        <f t="shared" si="2"/>
        <v>106</v>
      </c>
    </row>
    <row r="10" spans="1:29" s="91" customFormat="1" ht="15" customHeight="1" thickBot="1">
      <c r="A10" s="89"/>
      <c r="B10" s="135">
        <v>5</v>
      </c>
      <c r="C10" s="98" t="s">
        <v>270</v>
      </c>
      <c r="D10" s="95"/>
      <c r="E10" s="96"/>
      <c r="F10" s="97"/>
      <c r="G10" s="97" t="s">
        <v>235</v>
      </c>
      <c r="H10" s="97"/>
      <c r="I10" s="136">
        <f>SUM(D9:I9)</f>
        <v>491</v>
      </c>
      <c r="K10" s="89"/>
      <c r="L10" s="135">
        <v>3</v>
      </c>
      <c r="M10" s="98" t="s">
        <v>270</v>
      </c>
      <c r="N10" s="95"/>
      <c r="O10" s="96"/>
      <c r="P10" s="97"/>
      <c r="Q10" s="97" t="s">
        <v>235</v>
      </c>
      <c r="R10" s="97"/>
      <c r="S10" s="136">
        <f>SUM(N9:S9)</f>
        <v>524</v>
      </c>
      <c r="T10" s="84"/>
      <c r="U10" s="89"/>
      <c r="V10" s="135">
        <v>1</v>
      </c>
      <c r="W10" s="98" t="s">
        <v>270</v>
      </c>
      <c r="X10" s="95"/>
      <c r="Y10" s="96"/>
      <c r="Z10" s="97"/>
      <c r="AA10" s="97" t="s">
        <v>235</v>
      </c>
      <c r="AB10" s="97"/>
      <c r="AC10" s="136">
        <f>SUM(X9:AC9)</f>
        <v>536</v>
      </c>
    </row>
    <row r="11" spans="1:22" s="85" customFormat="1" ht="9" customHeight="1">
      <c r="A11" s="83"/>
      <c r="B11" s="92"/>
      <c r="C11" s="92"/>
      <c r="D11" s="83"/>
      <c r="E11" s="83"/>
      <c r="F11" s="83"/>
      <c r="G11" s="83"/>
      <c r="H11" s="83"/>
      <c r="I11" s="83"/>
      <c r="K11" s="93"/>
      <c r="L11" s="92"/>
      <c r="M11" s="83"/>
      <c r="N11" s="83"/>
      <c r="O11" s="83"/>
      <c r="P11" s="83"/>
      <c r="Q11" s="91"/>
      <c r="R11" s="82"/>
      <c r="S11" s="82"/>
      <c r="T11" s="82"/>
      <c r="U11" s="82"/>
      <c r="V11" s="82"/>
    </row>
  </sheetData>
  <sheetProtection/>
  <mergeCells count="1">
    <mergeCell ref="A1:AC1"/>
  </mergeCells>
  <conditionalFormatting sqref="O7:O8 Y8 X5:X8 Z5:AC8 Y5:Y6 N5:N8 P5:S8 O5 I7:I8 I5 G6:G8 H5:H8 D5:D8 F5:F8 E5 E7:E8">
    <cfRule type="cellIs" priority="22" dxfId="38" operator="between" stopIfTrue="1">
      <formula>25</formula>
      <formula>29</formula>
    </cfRule>
    <cfRule type="cellIs" priority="23" dxfId="39" operator="between" stopIfTrue="1">
      <formula>20</formula>
      <formula>24</formula>
    </cfRule>
    <cfRule type="cellIs" priority="24" dxfId="40" operator="between" stopIfTrue="1">
      <formula>18</formula>
      <formula>19</formula>
    </cfRule>
  </conditionalFormatting>
  <conditionalFormatting sqref="Y7 O6 I6 G5 E6">
    <cfRule type="cellIs" priority="28" dxfId="37" operator="between" stopIfTrue="1">
      <formula>30</formula>
      <formula>35</formula>
    </cfRule>
    <cfRule type="cellIs" priority="29" dxfId="35" operator="between" stopIfTrue="1">
      <formula>25</formula>
      <formula>29</formula>
    </cfRule>
    <cfRule type="cellIs" priority="30" dxfId="41" operator="lessThanOrEqual" stopIfTrue="1">
      <formula>24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AW113"/>
  <sheetViews>
    <sheetView zoomScalePageLayoutView="0" workbookViewId="0" topLeftCell="A1">
      <selection activeCell="L21" sqref="L2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5.00390625" style="1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5.00390625" style="1" customWidth="1"/>
    <col min="17" max="19" width="5.00390625" style="3" customWidth="1"/>
    <col min="20" max="20" width="2.7109375" style="3" customWidth="1"/>
    <col min="21" max="21" width="2.421875" style="3" customWidth="1"/>
    <col min="22" max="22" width="16.7109375" style="3" customWidth="1"/>
    <col min="23" max="23" width="4.8515625" style="3" customWidth="1"/>
    <col min="24" max="29" width="5.00390625" style="3" customWidth="1"/>
    <col min="30" max="16384" width="9.140625" style="3" customWidth="1"/>
  </cols>
  <sheetData>
    <row r="1" spans="1:29" ht="22.5">
      <c r="A1" s="274" t="s">
        <v>35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</row>
    <row r="2" spans="1:18" ht="9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4"/>
      <c r="R2" s="4"/>
    </row>
    <row r="3" spans="2:29" s="79" customFormat="1" ht="15" customHeight="1" thickBot="1">
      <c r="B3" s="78" t="s">
        <v>267</v>
      </c>
      <c r="C3" s="78"/>
      <c r="F3" s="80"/>
      <c r="G3" s="80"/>
      <c r="H3" s="80"/>
      <c r="I3" s="80"/>
      <c r="L3" s="78" t="s">
        <v>266</v>
      </c>
      <c r="M3" s="78"/>
      <c r="P3" s="80"/>
      <c r="Q3" s="80"/>
      <c r="R3" s="80"/>
      <c r="S3" s="80"/>
      <c r="T3" s="81"/>
      <c r="V3" s="78" t="s">
        <v>265</v>
      </c>
      <c r="W3" s="78"/>
      <c r="Z3" s="80"/>
      <c r="AA3" s="80"/>
      <c r="AB3" s="80"/>
      <c r="AC3" s="80"/>
    </row>
    <row r="4" spans="1:29" s="85" customFormat="1" ht="15" customHeight="1" thickBot="1">
      <c r="A4" s="83"/>
      <c r="B4" s="134" t="s">
        <v>281</v>
      </c>
      <c r="C4" s="81" t="s">
        <v>256</v>
      </c>
      <c r="D4" s="94">
        <v>1</v>
      </c>
      <c r="E4" s="94">
        <v>2</v>
      </c>
      <c r="F4" s="94">
        <v>3</v>
      </c>
      <c r="G4" s="94">
        <v>4</v>
      </c>
      <c r="H4" s="94">
        <v>5</v>
      </c>
      <c r="I4" s="94">
        <v>6</v>
      </c>
      <c r="K4" s="83"/>
      <c r="L4" s="175" t="s">
        <v>291</v>
      </c>
      <c r="M4" s="81" t="s">
        <v>256</v>
      </c>
      <c r="N4" s="94">
        <v>1</v>
      </c>
      <c r="O4" s="94">
        <v>2</v>
      </c>
      <c r="P4" s="94">
        <v>3</v>
      </c>
      <c r="Q4" s="94">
        <v>4</v>
      </c>
      <c r="R4" s="94">
        <v>5</v>
      </c>
      <c r="S4" s="94">
        <v>6</v>
      </c>
      <c r="T4" s="84"/>
      <c r="U4" s="83"/>
      <c r="V4" s="134" t="s">
        <v>34</v>
      </c>
      <c r="W4" s="81" t="s">
        <v>256</v>
      </c>
      <c r="X4" s="94">
        <v>1</v>
      </c>
      <c r="Y4" s="94">
        <v>2</v>
      </c>
      <c r="Z4" s="94">
        <v>3</v>
      </c>
      <c r="AA4" s="94">
        <v>4</v>
      </c>
      <c r="AB4" s="94">
        <v>5</v>
      </c>
      <c r="AC4" s="94">
        <v>6</v>
      </c>
    </row>
    <row r="5" spans="1:29" s="160" customFormat="1" ht="15" customHeight="1">
      <c r="A5" s="199">
        <v>1</v>
      </c>
      <c r="B5" s="200" t="s">
        <v>322</v>
      </c>
      <c r="C5" s="201">
        <v>1098</v>
      </c>
      <c r="D5" s="188">
        <v>21</v>
      </c>
      <c r="E5" s="188">
        <v>28</v>
      </c>
      <c r="F5" s="188">
        <v>21</v>
      </c>
      <c r="G5" s="166">
        <v>33</v>
      </c>
      <c r="H5" s="191">
        <v>22</v>
      </c>
      <c r="I5" s="170">
        <v>31</v>
      </c>
      <c r="K5" s="199">
        <v>1</v>
      </c>
      <c r="L5" s="200" t="s">
        <v>292</v>
      </c>
      <c r="M5" s="201">
        <v>402</v>
      </c>
      <c r="N5" s="188">
        <v>27</v>
      </c>
      <c r="O5" s="187">
        <v>31</v>
      </c>
      <c r="P5" s="188">
        <v>22</v>
      </c>
      <c r="Q5" s="188">
        <v>26</v>
      </c>
      <c r="R5" s="198">
        <v>24</v>
      </c>
      <c r="S5" s="180">
        <v>36</v>
      </c>
      <c r="T5" s="84"/>
      <c r="U5" s="199">
        <v>1</v>
      </c>
      <c r="V5" s="200" t="s">
        <v>151</v>
      </c>
      <c r="W5" s="201">
        <v>1735</v>
      </c>
      <c r="X5" s="188">
        <v>32</v>
      </c>
      <c r="Y5" s="187">
        <v>30</v>
      </c>
      <c r="Z5" s="188">
        <v>26</v>
      </c>
      <c r="AA5" s="193">
        <v>34</v>
      </c>
      <c r="AB5" s="191">
        <v>29</v>
      </c>
      <c r="AC5" s="194">
        <v>31</v>
      </c>
    </row>
    <row r="6" spans="1:29" s="160" customFormat="1" ht="15" customHeight="1">
      <c r="A6" s="202">
        <v>2</v>
      </c>
      <c r="B6" s="203" t="s">
        <v>324</v>
      </c>
      <c r="C6" s="204">
        <v>1100</v>
      </c>
      <c r="D6" s="141">
        <v>24</v>
      </c>
      <c r="E6" s="164">
        <v>32</v>
      </c>
      <c r="F6" s="141">
        <v>24</v>
      </c>
      <c r="G6" s="141">
        <v>29</v>
      </c>
      <c r="H6" s="142">
        <v>24</v>
      </c>
      <c r="I6" s="143">
        <v>28</v>
      </c>
      <c r="K6" s="202">
        <v>2</v>
      </c>
      <c r="L6" s="203" t="s">
        <v>293</v>
      </c>
      <c r="M6" s="204">
        <v>405</v>
      </c>
      <c r="N6" s="141">
        <v>24</v>
      </c>
      <c r="O6" s="141">
        <v>36</v>
      </c>
      <c r="P6" s="141">
        <v>23</v>
      </c>
      <c r="Q6" s="167">
        <v>33</v>
      </c>
      <c r="R6" s="142">
        <v>24</v>
      </c>
      <c r="S6" s="143">
        <v>37</v>
      </c>
      <c r="T6" s="84"/>
      <c r="U6" s="202">
        <v>2</v>
      </c>
      <c r="V6" s="203" t="s">
        <v>295</v>
      </c>
      <c r="W6" s="204">
        <v>475</v>
      </c>
      <c r="X6" s="141">
        <v>26</v>
      </c>
      <c r="Y6" s="164">
        <v>33</v>
      </c>
      <c r="Z6" s="141">
        <v>29</v>
      </c>
      <c r="AA6" s="167">
        <v>31</v>
      </c>
      <c r="AB6" s="142">
        <v>28</v>
      </c>
      <c r="AC6" s="171">
        <v>31</v>
      </c>
    </row>
    <row r="7" spans="1:29" s="160" customFormat="1" ht="15" customHeight="1">
      <c r="A7" s="202">
        <v>3</v>
      </c>
      <c r="B7" s="203" t="s">
        <v>325</v>
      </c>
      <c r="C7" s="204">
        <v>1101</v>
      </c>
      <c r="D7" s="141">
        <v>24</v>
      </c>
      <c r="E7" s="164">
        <v>33</v>
      </c>
      <c r="F7" s="141">
        <v>23</v>
      </c>
      <c r="G7" s="141">
        <v>29</v>
      </c>
      <c r="H7" s="142">
        <v>23</v>
      </c>
      <c r="I7" s="171">
        <v>34</v>
      </c>
      <c r="K7" s="202">
        <v>3</v>
      </c>
      <c r="L7" s="203" t="s">
        <v>309</v>
      </c>
      <c r="M7" s="204">
        <v>692</v>
      </c>
      <c r="N7" s="141">
        <v>26</v>
      </c>
      <c r="O7" s="164">
        <v>31</v>
      </c>
      <c r="P7" s="141">
        <v>23</v>
      </c>
      <c r="Q7" s="167">
        <v>32</v>
      </c>
      <c r="R7" s="142">
        <v>22</v>
      </c>
      <c r="S7" s="171">
        <v>32</v>
      </c>
      <c r="T7" s="84"/>
      <c r="U7" s="202">
        <v>3</v>
      </c>
      <c r="V7" s="203" t="s">
        <v>317</v>
      </c>
      <c r="W7" s="204">
        <v>876</v>
      </c>
      <c r="X7" s="141">
        <v>27</v>
      </c>
      <c r="Y7" s="164">
        <v>34</v>
      </c>
      <c r="Z7" s="141">
        <v>25</v>
      </c>
      <c r="AA7" s="167">
        <v>30</v>
      </c>
      <c r="AB7" s="142">
        <v>28</v>
      </c>
      <c r="AC7" s="195">
        <v>29</v>
      </c>
    </row>
    <row r="8" spans="1:29" s="160" customFormat="1" ht="15" customHeight="1" thickBot="1">
      <c r="A8" s="205" t="s">
        <v>234</v>
      </c>
      <c r="B8" s="206" t="s">
        <v>327</v>
      </c>
      <c r="C8" s="207">
        <v>1134</v>
      </c>
      <c r="D8" s="148">
        <v>0</v>
      </c>
      <c r="E8" s="148">
        <v>0</v>
      </c>
      <c r="F8" s="148">
        <v>0</v>
      </c>
      <c r="G8" s="149">
        <v>0</v>
      </c>
      <c r="H8" s="149">
        <v>0</v>
      </c>
      <c r="I8" s="150">
        <v>0</v>
      </c>
      <c r="K8" s="205" t="s">
        <v>234</v>
      </c>
      <c r="L8" s="206">
        <f>IF(M8=0,"",VLOOKUP($M8,#REF!,2,FALSE))</f>
      </c>
      <c r="M8" s="207"/>
      <c r="N8" s="148">
        <v>0</v>
      </c>
      <c r="O8" s="148">
        <v>0</v>
      </c>
      <c r="P8" s="148">
        <v>0</v>
      </c>
      <c r="Q8" s="149">
        <v>0</v>
      </c>
      <c r="R8" s="149">
        <v>0</v>
      </c>
      <c r="S8" s="150">
        <v>0</v>
      </c>
      <c r="T8" s="84"/>
      <c r="U8" s="205" t="s">
        <v>234</v>
      </c>
      <c r="V8" s="206" t="s">
        <v>0</v>
      </c>
      <c r="W8" s="207">
        <v>3503</v>
      </c>
      <c r="X8" s="148">
        <v>0</v>
      </c>
      <c r="Y8" s="148">
        <v>0</v>
      </c>
      <c r="Z8" s="148">
        <v>0</v>
      </c>
      <c r="AA8" s="149">
        <v>0</v>
      </c>
      <c r="AB8" s="149">
        <v>0</v>
      </c>
      <c r="AC8" s="150">
        <v>0</v>
      </c>
    </row>
    <row r="9" spans="1:29" s="160" customFormat="1" ht="15" customHeight="1" thickBot="1">
      <c r="A9" s="196"/>
      <c r="B9" s="197"/>
      <c r="C9" s="197"/>
      <c r="D9" s="151">
        <f aca="true" t="shared" si="0" ref="D9:I9">SUM(D5:D8)</f>
        <v>69</v>
      </c>
      <c r="E9" s="152">
        <f t="shared" si="0"/>
        <v>93</v>
      </c>
      <c r="F9" s="152">
        <f t="shared" si="0"/>
        <v>68</v>
      </c>
      <c r="G9" s="153">
        <f t="shared" si="0"/>
        <v>91</v>
      </c>
      <c r="H9" s="153">
        <f t="shared" si="0"/>
        <v>69</v>
      </c>
      <c r="I9" s="154">
        <f t="shared" si="0"/>
        <v>93</v>
      </c>
      <c r="K9" s="196"/>
      <c r="L9" s="197"/>
      <c r="M9" s="197"/>
      <c r="N9" s="151">
        <f aca="true" t="shared" si="1" ref="N9:S9">SUM(N5:N8)</f>
        <v>77</v>
      </c>
      <c r="O9" s="152">
        <f t="shared" si="1"/>
        <v>98</v>
      </c>
      <c r="P9" s="152">
        <f t="shared" si="1"/>
        <v>68</v>
      </c>
      <c r="Q9" s="153">
        <f t="shared" si="1"/>
        <v>91</v>
      </c>
      <c r="R9" s="153">
        <f t="shared" si="1"/>
        <v>70</v>
      </c>
      <c r="S9" s="154">
        <f t="shared" si="1"/>
        <v>105</v>
      </c>
      <c r="T9" s="84"/>
      <c r="U9" s="196"/>
      <c r="V9" s="197"/>
      <c r="W9" s="197"/>
      <c r="X9" s="151">
        <f aca="true" t="shared" si="2" ref="X9:AC9">SUM(X5:X8)</f>
        <v>85</v>
      </c>
      <c r="Y9" s="152">
        <f t="shared" si="2"/>
        <v>97</v>
      </c>
      <c r="Z9" s="152">
        <f t="shared" si="2"/>
        <v>80</v>
      </c>
      <c r="AA9" s="153">
        <f t="shared" si="2"/>
        <v>95</v>
      </c>
      <c r="AB9" s="153">
        <f t="shared" si="2"/>
        <v>85</v>
      </c>
      <c r="AC9" s="154">
        <f t="shared" si="2"/>
        <v>91</v>
      </c>
    </row>
    <row r="10" spans="1:29" s="91" customFormat="1" ht="15" customHeight="1" thickBot="1">
      <c r="A10" s="89"/>
      <c r="B10" s="233"/>
      <c r="C10" s="233"/>
      <c r="D10" s="97"/>
      <c r="E10" s="96"/>
      <c r="F10" s="97"/>
      <c r="G10" s="97" t="s">
        <v>235</v>
      </c>
      <c r="H10" s="235"/>
      <c r="I10" s="136">
        <f>SUM(C9:I9)</f>
        <v>483</v>
      </c>
      <c r="K10" s="89"/>
      <c r="L10" s="233"/>
      <c r="M10" s="233"/>
      <c r="N10" s="97"/>
      <c r="O10" s="96"/>
      <c r="P10" s="97"/>
      <c r="Q10" s="97" t="s">
        <v>235</v>
      </c>
      <c r="R10" s="235"/>
      <c r="S10" s="136">
        <f>SUM(M9:S9)</f>
        <v>509</v>
      </c>
      <c r="T10" s="84"/>
      <c r="U10" s="89"/>
      <c r="V10" s="233"/>
      <c r="W10" s="233"/>
      <c r="X10" s="97"/>
      <c r="Y10" s="96"/>
      <c r="Z10" s="97"/>
      <c r="AA10" s="97" t="s">
        <v>235</v>
      </c>
      <c r="AB10" s="235"/>
      <c r="AC10" s="136">
        <f>SUM(W9:AC9)</f>
        <v>533</v>
      </c>
    </row>
    <row r="11" spans="1:22" s="85" customFormat="1" ht="9" customHeight="1">
      <c r="A11" s="83"/>
      <c r="B11" s="92"/>
      <c r="C11" s="92"/>
      <c r="D11" s="83"/>
      <c r="E11" s="83"/>
      <c r="F11" s="83"/>
      <c r="G11" s="83"/>
      <c r="H11" s="83"/>
      <c r="I11" s="83"/>
      <c r="K11" s="93"/>
      <c r="L11" s="92"/>
      <c r="M11" s="83"/>
      <c r="N11" s="83"/>
      <c r="O11" s="83"/>
      <c r="P11" s="83"/>
      <c r="Q11" s="91"/>
      <c r="R11" s="82"/>
      <c r="S11" s="82"/>
      <c r="T11" s="82"/>
      <c r="U11" s="82"/>
      <c r="V11" s="82"/>
    </row>
    <row r="12" spans="1:49" ht="15" customHeight="1" thickBot="1">
      <c r="A12" s="79"/>
      <c r="B12" s="78" t="s">
        <v>268</v>
      </c>
      <c r="C12" s="78"/>
      <c r="D12" s="79"/>
      <c r="E12" s="79"/>
      <c r="F12" s="80"/>
      <c r="G12" s="80"/>
      <c r="H12" s="80"/>
      <c r="I12" s="80"/>
      <c r="J12" s="79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ht="15" customHeight="1" thickBot="1">
      <c r="A13" s="83"/>
      <c r="B13" s="134" t="s">
        <v>326</v>
      </c>
      <c r="C13" s="81" t="s">
        <v>256</v>
      </c>
      <c r="D13" s="94">
        <v>1</v>
      </c>
      <c r="E13" s="94">
        <v>2</v>
      </c>
      <c r="F13" s="94">
        <v>3</v>
      </c>
      <c r="G13" s="94">
        <v>4</v>
      </c>
      <c r="H13" s="94">
        <v>5</v>
      </c>
      <c r="I13" s="94">
        <v>6</v>
      </c>
      <c r="J13" s="8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158" customFormat="1" ht="15" customHeight="1">
      <c r="A14" s="199">
        <v>1</v>
      </c>
      <c r="B14" s="200" t="s">
        <v>277</v>
      </c>
      <c r="C14" s="201">
        <v>66</v>
      </c>
      <c r="D14" s="188">
        <v>24</v>
      </c>
      <c r="E14" s="187">
        <v>30</v>
      </c>
      <c r="F14" s="188">
        <v>27</v>
      </c>
      <c r="G14" s="193">
        <v>35</v>
      </c>
      <c r="H14" s="191">
        <v>24</v>
      </c>
      <c r="I14" s="194">
        <v>35</v>
      </c>
      <c r="J14" s="160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</row>
    <row r="15" spans="1:49" s="158" customFormat="1" ht="15" customHeight="1">
      <c r="A15" s="202">
        <v>2</v>
      </c>
      <c r="B15" s="203" t="s">
        <v>50</v>
      </c>
      <c r="C15" s="204">
        <v>2086</v>
      </c>
      <c r="D15" s="141">
        <v>28</v>
      </c>
      <c r="E15" s="164">
        <v>32</v>
      </c>
      <c r="F15" s="141">
        <v>28</v>
      </c>
      <c r="G15" s="167">
        <v>30</v>
      </c>
      <c r="H15" s="142">
        <v>39</v>
      </c>
      <c r="I15" s="143">
        <v>0</v>
      </c>
      <c r="J15" s="160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</row>
    <row r="16" spans="1:49" s="158" customFormat="1" ht="15" customHeight="1">
      <c r="A16" s="202">
        <v>3</v>
      </c>
      <c r="B16" s="203" t="s">
        <v>173</v>
      </c>
      <c r="C16" s="204">
        <v>2390</v>
      </c>
      <c r="D16" s="141">
        <v>22</v>
      </c>
      <c r="E16" s="164">
        <v>32</v>
      </c>
      <c r="F16" s="141">
        <v>25</v>
      </c>
      <c r="G16" s="167">
        <v>32</v>
      </c>
      <c r="H16" s="142">
        <v>23</v>
      </c>
      <c r="I16" s="171">
        <v>35</v>
      </c>
      <c r="J16" s="160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</row>
    <row r="17" spans="1:49" s="158" customFormat="1" ht="15" customHeight="1" thickBot="1">
      <c r="A17" s="205" t="s">
        <v>234</v>
      </c>
      <c r="B17" s="206" t="s">
        <v>186</v>
      </c>
      <c r="C17" s="207">
        <v>2744</v>
      </c>
      <c r="D17" s="148">
        <v>0</v>
      </c>
      <c r="E17" s="148">
        <v>0</v>
      </c>
      <c r="F17" s="148">
        <v>0</v>
      </c>
      <c r="G17" s="149">
        <v>0</v>
      </c>
      <c r="H17" s="149">
        <v>3</v>
      </c>
      <c r="I17" s="150">
        <v>37</v>
      </c>
      <c r="J17" s="160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</row>
    <row r="18" spans="1:49" s="158" customFormat="1" ht="15" customHeight="1" thickBot="1">
      <c r="A18" s="196"/>
      <c r="B18" s="197"/>
      <c r="C18" s="197"/>
      <c r="D18" s="151">
        <f aca="true" t="shared" si="3" ref="D18:I18">SUM(D14:D17)</f>
        <v>74</v>
      </c>
      <c r="E18" s="152">
        <f t="shared" si="3"/>
        <v>94</v>
      </c>
      <c r="F18" s="152">
        <f t="shared" si="3"/>
        <v>80</v>
      </c>
      <c r="G18" s="153">
        <f t="shared" si="3"/>
        <v>97</v>
      </c>
      <c r="H18" s="153">
        <f t="shared" si="3"/>
        <v>89</v>
      </c>
      <c r="I18" s="154">
        <f t="shared" si="3"/>
        <v>107</v>
      </c>
      <c r="J18" s="160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</row>
    <row r="19" spans="1:49" ht="15" customHeight="1" thickBot="1">
      <c r="A19" s="89"/>
      <c r="B19" s="233"/>
      <c r="C19" s="233"/>
      <c r="D19" s="97"/>
      <c r="E19" s="96"/>
      <c r="F19" s="97"/>
      <c r="G19" s="97" t="s">
        <v>235</v>
      </c>
      <c r="H19" s="235"/>
      <c r="I19" s="136">
        <f>SUM(C18:I18)</f>
        <v>541</v>
      </c>
      <c r="J19" s="91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1:49" ht="9" customHeight="1"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1:49" ht="15" customHeight="1"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1:49" ht="15" customHeight="1"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1:49" ht="15" customHeight="1"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1:49" ht="15" customHeight="1"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1:49" ht="15" customHeight="1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1:49" ht="15" customHeight="1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1:49" ht="15" customHeight="1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1:49" ht="15" customHeight="1"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1:49" ht="15" customHeight="1"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1:49" ht="15" customHeight="1"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1:49" ht="15" customHeight="1"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1:49" ht="15" customHeight="1"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1:49" ht="15" customHeight="1"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1:49" ht="15" customHeight="1"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1:49" ht="15" customHeight="1"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1:49" ht="15" customHeight="1"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1:49" ht="15" customHeight="1"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1:49" ht="15" customHeight="1"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1:49" ht="15" customHeight="1"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1:49" ht="15" customHeight="1"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1:49" ht="15" customHeight="1"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1:49" ht="15" customHeight="1"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1:49" ht="15" customHeight="1"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1:49" ht="15" customHeight="1"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1:49" ht="15" customHeight="1"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1:49" ht="15" customHeight="1"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1:49" ht="15" customHeight="1"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1:49" ht="15" customHeight="1"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1:49" ht="15" customHeight="1"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1:49" ht="15" customHeight="1"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1:49" ht="15" customHeight="1"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1:49" ht="15" customHeight="1"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1:49" ht="15" customHeight="1"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1:49" ht="15" customHeight="1"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1:49" ht="15" customHeight="1"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1:49" ht="15" customHeight="1"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1:49" ht="15" customHeight="1"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1:49" ht="15" customHeight="1"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1:49" ht="15" customHeight="1"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1:49" ht="15" customHeight="1"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1:49" ht="15" customHeight="1"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1:49" ht="15" customHeight="1"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1:49" ht="15" customHeight="1"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1:49" ht="15" customHeight="1"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1:49" ht="15" customHeight="1"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1:49" ht="15" customHeight="1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1:49" ht="15" customHeight="1"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1:49" ht="15" customHeight="1"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1:49" ht="15" customHeight="1"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1:49" ht="15" customHeight="1"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1:49" ht="15" customHeight="1"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1:49" ht="15" customHeight="1"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1:49" ht="15" customHeight="1"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1:49" ht="15" customHeight="1"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1:49" ht="15" customHeight="1"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1:49" ht="15" customHeight="1"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1:49" ht="15" customHeight="1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1:49" ht="15" customHeight="1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1:49" ht="15" customHeight="1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1:49" ht="15" customHeight="1"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1:49" ht="15" customHeight="1"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1:49" ht="15" customHeight="1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1:49" ht="15" customHeight="1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1:49" ht="15" customHeight="1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1:49" ht="15" customHeight="1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1:49" ht="15" customHeight="1"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1:49" ht="15" customHeight="1"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1:49" ht="15" customHeight="1"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1:49" ht="15" customHeight="1"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1:49" ht="15" customHeight="1"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1:49" ht="15" customHeight="1"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1:49" ht="15" customHeight="1"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1:49" ht="15" customHeight="1"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1:49" ht="15" customHeight="1"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1:49" ht="15" customHeight="1"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1:49" ht="15" customHeight="1"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1:49" ht="15" customHeight="1"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1:49" ht="15" customHeight="1"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1:49" ht="15" customHeight="1"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1:49" ht="15" customHeight="1"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1:49" ht="15" customHeight="1"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1:49" ht="15" customHeight="1"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1:49" ht="15" customHeight="1"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1:49" ht="15" customHeight="1"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1:49" ht="15" customHeight="1"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1:49" ht="15" customHeight="1"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1:49" ht="15" customHeight="1"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1:49" ht="15" customHeight="1"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1:49" ht="15" customHeight="1"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1:49" ht="15" customHeight="1"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1:49" ht="15" customHeight="1"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1:49" ht="15" customHeight="1"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1:49" ht="15" customHeight="1"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</sheetData>
  <sheetProtection/>
  <mergeCells count="1">
    <mergeCell ref="A1:AC1"/>
  </mergeCells>
  <conditionalFormatting sqref="D14:I17 Q6:Q8 AC8 X5:AB8 AC5:AC6 N5:P8 R5:S8 D5:D8 E6:E8 F5:F8 G8 G5 H5:H8 I5 I7:I8">
    <cfRule type="cellIs" priority="22" dxfId="38" operator="between" stopIfTrue="1">
      <formula>25</formula>
      <formula>29</formula>
    </cfRule>
    <cfRule type="cellIs" priority="23" dxfId="39" operator="between" stopIfTrue="1">
      <formula>20</formula>
      <formula>24</formula>
    </cfRule>
    <cfRule type="cellIs" priority="24" dxfId="40" operator="between" stopIfTrue="1">
      <formula>18</formula>
      <formula>19</formula>
    </cfRule>
  </conditionalFormatting>
  <conditionalFormatting sqref="AC7 Q5 E5 G6:G7 I6">
    <cfRule type="cellIs" priority="28" dxfId="37" operator="between" stopIfTrue="1">
      <formula>30</formula>
      <formula>35</formula>
    </cfRule>
    <cfRule type="cellIs" priority="29" dxfId="35" operator="between" stopIfTrue="1">
      <formula>25</formula>
      <formula>29</formula>
    </cfRule>
    <cfRule type="cellIs" priority="30" dxfId="41" operator="lessThanOrEqual" stopIfTrue="1">
      <formula>24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Champion</cp:lastModifiedBy>
  <cp:lastPrinted>2011-07-24T09:22:24Z</cp:lastPrinted>
  <dcterms:created xsi:type="dcterms:W3CDTF">2010-06-26T16:23:35Z</dcterms:created>
  <dcterms:modified xsi:type="dcterms:W3CDTF">2011-12-28T14:14:35Z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-85390769</vt:i4>
  </property>
  <property fmtid="{D5CDD505-2E9C-101B-9397-08002B2CF9AE}" pid="3" name="_EmailSubject">
    <vt:lpwstr>MČR</vt:lpwstr>
  </property>
  <property fmtid="{D5CDD505-2E9C-101B-9397-08002B2CF9AE}" pid="4" name="_AuthorEmail">
    <vt:lpwstr>rehak.dpa@seznam.cz</vt:lpwstr>
  </property>
  <property fmtid="{D5CDD505-2E9C-101B-9397-08002B2CF9AE}" pid="5" name="_AuthorEmailDisplayName">
    <vt:lpwstr>Jaroslav Řehák</vt:lpwstr>
  </property>
  <property fmtid="{D5CDD505-2E9C-101B-9397-08002B2CF9AE}" pid="6" name="_ReviewingToolsShownOnce">
    <vt:lpwstr/>
  </property>
</Properties>
</file>